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ownloads\"/>
    </mc:Choice>
  </mc:AlternateContent>
  <xr:revisionPtr revIDLastSave="0" documentId="13_ncr:1_{CCE90528-0220-4EB6-B7E3-71465BB5681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I367" i="1"/>
  <c r="L366" i="1"/>
  <c r="K366" i="1"/>
  <c r="J366" i="1"/>
  <c r="I366" i="1"/>
  <c r="L364" i="1"/>
  <c r="K364" i="1"/>
  <c r="K363" i="1" s="1"/>
  <c r="J364" i="1"/>
  <c r="I364" i="1"/>
  <c r="L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J338" i="1" s="1"/>
  <c r="I353" i="1"/>
  <c r="I352" i="1" s="1"/>
  <c r="I338" i="1" s="1"/>
  <c r="L349" i="1"/>
  <c r="K349" i="1"/>
  <c r="J349" i="1"/>
  <c r="I349" i="1"/>
  <c r="L348" i="1"/>
  <c r="K348" i="1"/>
  <c r="J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I340" i="1"/>
  <c r="L339" i="1"/>
  <c r="K339" i="1"/>
  <c r="J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I332" i="1"/>
  <c r="L331" i="1"/>
  <c r="K331" i="1"/>
  <c r="J331" i="1"/>
  <c r="I331" i="1"/>
  <c r="L329" i="1"/>
  <c r="K329" i="1"/>
  <c r="J329" i="1"/>
  <c r="I329" i="1"/>
  <c r="L328" i="1"/>
  <c r="K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K308" i="1"/>
  <c r="J308" i="1"/>
  <c r="I308" i="1"/>
  <c r="L307" i="1"/>
  <c r="K307" i="1"/>
  <c r="K306" i="1" s="1"/>
  <c r="K305" i="1" s="1"/>
  <c r="J307" i="1"/>
  <c r="J306" i="1" s="1"/>
  <c r="J305" i="1" s="1"/>
  <c r="I307" i="1"/>
  <c r="I306" i="1" s="1"/>
  <c r="I305" i="1" s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I296" i="1"/>
  <c r="L295" i="1"/>
  <c r="K295" i="1"/>
  <c r="J295" i="1"/>
  <c r="I295" i="1"/>
  <c r="L292" i="1"/>
  <c r="K292" i="1"/>
  <c r="J292" i="1"/>
  <c r="I292" i="1"/>
  <c r="L291" i="1"/>
  <c r="K291" i="1"/>
  <c r="J291" i="1"/>
  <c r="I291" i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L273" i="1" s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I275" i="1"/>
  <c r="L274" i="1"/>
  <c r="K274" i="1"/>
  <c r="J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I267" i="1"/>
  <c r="L266" i="1"/>
  <c r="K266" i="1"/>
  <c r="J266" i="1"/>
  <c r="I266" i="1"/>
  <c r="L264" i="1"/>
  <c r="K264" i="1"/>
  <c r="J264" i="1"/>
  <c r="I264" i="1"/>
  <c r="L263" i="1"/>
  <c r="K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J243" i="1"/>
  <c r="I243" i="1"/>
  <c r="L242" i="1"/>
  <c r="K242" i="1"/>
  <c r="J242" i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I231" i="1"/>
  <c r="L230" i="1"/>
  <c r="K230" i="1"/>
  <c r="J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J218" i="1" s="1"/>
  <c r="I223" i="1"/>
  <c r="I222" i="1" s="1"/>
  <c r="I218" i="1" s="1"/>
  <c r="L220" i="1"/>
  <c r="K220" i="1"/>
  <c r="J220" i="1"/>
  <c r="I220" i="1"/>
  <c r="L219" i="1"/>
  <c r="K219" i="1"/>
  <c r="J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I198" i="1"/>
  <c r="L197" i="1"/>
  <c r="K197" i="1"/>
  <c r="J197" i="1"/>
  <c r="I197" i="1"/>
  <c r="L193" i="1"/>
  <c r="K193" i="1"/>
  <c r="J193" i="1"/>
  <c r="I193" i="1"/>
  <c r="L192" i="1"/>
  <c r="K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J170" i="1" s="1"/>
  <c r="I175" i="1"/>
  <c r="I170" i="1" s="1"/>
  <c r="L173" i="1"/>
  <c r="K173" i="1"/>
  <c r="J173" i="1"/>
  <c r="I173" i="1"/>
  <c r="L172" i="1"/>
  <c r="K172" i="1"/>
  <c r="J172" i="1"/>
  <c r="I172" i="1"/>
  <c r="L171" i="1"/>
  <c r="K171" i="1"/>
  <c r="J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J161" i="1" s="1"/>
  <c r="J160" i="1" s="1"/>
  <c r="I168" i="1"/>
  <c r="I167" i="1" s="1"/>
  <c r="I161" i="1" s="1"/>
  <c r="I160" i="1" s="1"/>
  <c r="L163" i="1"/>
  <c r="K163" i="1"/>
  <c r="J163" i="1"/>
  <c r="I163" i="1"/>
  <c r="L162" i="1"/>
  <c r="K162" i="1"/>
  <c r="J162" i="1"/>
  <c r="I162" i="1"/>
  <c r="L157" i="1"/>
  <c r="K157" i="1"/>
  <c r="J157" i="1"/>
  <c r="J156" i="1" s="1"/>
  <c r="J155" i="1" s="1"/>
  <c r="I157" i="1"/>
  <c r="L156" i="1"/>
  <c r="K156" i="1"/>
  <c r="I156" i="1"/>
  <c r="L155" i="1"/>
  <c r="K155" i="1"/>
  <c r="I155" i="1"/>
  <c r="L153" i="1"/>
  <c r="L152" i="1" s="1"/>
  <c r="K153" i="1"/>
  <c r="J153" i="1"/>
  <c r="I153" i="1"/>
  <c r="K152" i="1"/>
  <c r="J152" i="1"/>
  <c r="I152" i="1"/>
  <c r="L149" i="1"/>
  <c r="K149" i="1"/>
  <c r="J149" i="1"/>
  <c r="I149" i="1"/>
  <c r="L148" i="1"/>
  <c r="K148" i="1"/>
  <c r="J148" i="1"/>
  <c r="I148" i="1"/>
  <c r="L147" i="1"/>
  <c r="K147" i="1"/>
  <c r="J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K134" i="1" s="1"/>
  <c r="K133" i="1" s="1"/>
  <c r="J135" i="1"/>
  <c r="I135" i="1"/>
  <c r="L134" i="1"/>
  <c r="J134" i="1"/>
  <c r="I134" i="1"/>
  <c r="L133" i="1"/>
  <c r="J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I127" i="1"/>
  <c r="L126" i="1"/>
  <c r="K126" i="1"/>
  <c r="J126" i="1"/>
  <c r="I126" i="1"/>
  <c r="L125" i="1"/>
  <c r="K125" i="1"/>
  <c r="J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J118" i="1"/>
  <c r="I118" i="1"/>
  <c r="L117" i="1"/>
  <c r="K117" i="1"/>
  <c r="J117" i="1"/>
  <c r="I117" i="1"/>
  <c r="L116" i="1"/>
  <c r="K116" i="1"/>
  <c r="J116" i="1"/>
  <c r="J115" i="1" s="1"/>
  <c r="I116" i="1"/>
  <c r="I115" i="1" s="1"/>
  <c r="L112" i="1"/>
  <c r="K112" i="1"/>
  <c r="J112" i="1"/>
  <c r="I112" i="1"/>
  <c r="L111" i="1"/>
  <c r="K111" i="1"/>
  <c r="J111" i="1"/>
  <c r="I111" i="1"/>
  <c r="L108" i="1"/>
  <c r="K108" i="1"/>
  <c r="J108" i="1"/>
  <c r="I108" i="1"/>
  <c r="L107" i="1"/>
  <c r="L106" i="1" s="1"/>
  <c r="K107" i="1"/>
  <c r="K106" i="1" s="1"/>
  <c r="J107" i="1"/>
  <c r="J106" i="1" s="1"/>
  <c r="I107" i="1"/>
  <c r="I106" i="1" s="1"/>
  <c r="L103" i="1"/>
  <c r="K103" i="1"/>
  <c r="J103" i="1"/>
  <c r="I103" i="1"/>
  <c r="L102" i="1"/>
  <c r="K102" i="1"/>
  <c r="J102" i="1"/>
  <c r="I102" i="1"/>
  <c r="L101" i="1"/>
  <c r="K101" i="1"/>
  <c r="J101" i="1"/>
  <c r="I101" i="1"/>
  <c r="L98" i="1"/>
  <c r="L97" i="1" s="1"/>
  <c r="L96" i="1" s="1"/>
  <c r="K98" i="1"/>
  <c r="K97" i="1" s="1"/>
  <c r="K96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K44" i="1"/>
  <c r="J44" i="1"/>
  <c r="I44" i="1"/>
  <c r="L43" i="1"/>
  <c r="K43" i="1"/>
  <c r="J43" i="1"/>
  <c r="J36" i="1" s="1"/>
  <c r="I43" i="1"/>
  <c r="L41" i="1"/>
  <c r="K41" i="1"/>
  <c r="J41" i="1"/>
  <c r="I41" i="1"/>
  <c r="L39" i="1"/>
  <c r="K39" i="1"/>
  <c r="J39" i="1"/>
  <c r="I39" i="1"/>
  <c r="L38" i="1"/>
  <c r="K38" i="1"/>
  <c r="J38" i="1"/>
  <c r="I38" i="1"/>
  <c r="L37" i="1"/>
  <c r="K37" i="1"/>
  <c r="J37" i="1"/>
  <c r="I37" i="1"/>
  <c r="L36" i="1"/>
  <c r="K36" i="1"/>
  <c r="I36" i="1"/>
  <c r="L306" i="1" l="1"/>
  <c r="L305" i="1" s="1"/>
  <c r="K241" i="1"/>
  <c r="L115" i="1"/>
  <c r="I241" i="1"/>
  <c r="K115" i="1"/>
  <c r="L241" i="1"/>
  <c r="L240" i="1" s="1"/>
  <c r="I273" i="1"/>
  <c r="J188" i="1"/>
  <c r="J187" i="1" s="1"/>
  <c r="K273" i="1"/>
  <c r="L95" i="1"/>
  <c r="L35" i="1" s="1"/>
  <c r="L370" i="1" s="1"/>
  <c r="J241" i="1"/>
  <c r="J273" i="1"/>
  <c r="J95" i="1"/>
  <c r="J35" i="1" s="1"/>
  <c r="K95" i="1"/>
  <c r="K35" i="1" s="1"/>
  <c r="L188" i="1"/>
  <c r="L187" i="1" s="1"/>
  <c r="L186" i="1" s="1"/>
  <c r="I188" i="1"/>
  <c r="I187" i="1" s="1"/>
  <c r="I95" i="1"/>
  <c r="I35" i="1" s="1"/>
  <c r="K188" i="1"/>
  <c r="K187" i="1" s="1"/>
  <c r="I240" i="1" l="1"/>
  <c r="J240" i="1"/>
  <c r="J186" i="1"/>
  <c r="J370" i="1" s="1"/>
  <c r="K240" i="1"/>
  <c r="K186" i="1" s="1"/>
  <c r="K370" i="1" s="1"/>
  <c r="I186" i="1"/>
  <c r="I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<sst xmlns="http://schemas.openxmlformats.org/spreadsheetml/2006/main" count="393" uniqueCount="241">
  <si>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</si>
  <si>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</si>
  <si>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</si>
  <si>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</si>
  <si>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kovo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</si>
  <si>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</si>
  <si>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</si>
  <si>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</si>
  <si>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KOVO MĖN. 31 D.</t>
  </si>
  <si>
    <t xml:space="preserve"> </t>
  </si>
  <si>
    <t>1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</si>
  <si>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</si>
  <si>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</si>
  <si>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</si>
  <si>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</si>
  <si>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</si>
  <si>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</si>
  <si>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</si>
  <si>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</si>
  <si>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</si>
  <si>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</si>
  <si>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</si>
  <si>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</si>
  <si>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</si>
  <si>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</si>
  <si>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</si>
  <si>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1.02</t>
  </si>
  <si>
    <t>Valstybės funkcijos</t>
  </si>
  <si>
    <t>09</t>
  </si>
  <si>
    <t>02</t>
  </si>
  <si>
    <t>01</t>
  </si>
  <si>
    <t>Biudžetinių įstaigų pajamos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</si>
  <si>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</si>
  <si>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</si>
  <si>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</si>
  <si>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</si>
  <si>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</si>
  <si>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</si>
  <si>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</si>
  <si>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</si>
  <si>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</si>
  <si>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</si>
  <si>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</si>
  <si>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</si>
  <si>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</si>
  <si>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</si>
  <si>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</si>
  <si>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</si>
  <si>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</si>
  <si>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</si>
  <si>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</si>
  <si>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</si>
  <si>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</si>
  <si>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</si>
  <si>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</si>
  <si>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</si>
  <si>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</si>
  <si>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</si>
  <si>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</si>
  <si>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</si>
  <si>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</si>
  <si>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</si>
  <si>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</si>
  <si>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</si>
  <si>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</si>
  <si>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</si>
  <si>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</si>
  <si>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</si>
  <si>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</si>
  <si>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</si>
  <si>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</si>
  <si>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</si>
  <si>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</si>
  <si>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</si>
  <si>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</si>
  <si>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</si>
  <si>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</si>
  <si>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</si>
  <si>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</si>
  <si>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</si>
  <si>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</si>
  <si>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</si>
  <si>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</si>
  <si>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</si>
  <si>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</si>
  <si>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</si>
  <si>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</si>
  <si>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</si>
  <si>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</si>
  <si>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</si>
  <si>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</si>
  <si>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</si>
  <si>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</si>
  <si>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</si>
  <si>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</si>
  <si>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</si>
  <si>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</si>
  <si>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</si>
  <si>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</si>
  <si>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</si>
  <si>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</si>
  <si>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</si>
  <si>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</si>
  <si>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</si>
  <si>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</si>
  <si>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</si>
  <si>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</si>
  <si>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</si>
  <si>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</si>
  <si>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</si>
  <si>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</si>
  <si>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</si>
  <si>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</si>
  <si>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</si>
  <si>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</si>
  <si>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</si>
  <si>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</si>
  <si>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</si>
  <si>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</si>
  <si>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</si>
  <si>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</si>
  <si>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</si>
  <si>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</si>
  <si>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</si>
  <si>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</si>
  <si>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</si>
  <si>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</si>
  <si>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</si>
  <si>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</si>
  <si>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</si>
  <si>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</si>
  <si>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</si>
  <si>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</si>
  <si>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</si>
  <si>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</si>
  <si>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</si>
  <si>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</si>
  <si>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</si>
  <si>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</si>
  <si>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</si>
  <si>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</si>
  <si>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</si>
  <si>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</si>
  <si>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</si>
  <si>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</si>
  <si>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</si>
  <si>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</si>
  <si>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</si>
  <si>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</si>
  <si>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</si>
  <si>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</si>
  <si>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</si>
  <si>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</si>
  <si>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</si>
  <si>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</si>
  <si>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</si>
  <si>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</si>
  <si>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</si>
  <si>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</si>
  <si>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</si>
  <si>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</si>
  <si>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</si>
  <si>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</si>
  <si>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</si>
  <si>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</si>
  <si>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</si>
  <si>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</si>
  <si>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</si>
  <si>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</si>
  <si>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</si>
  <si>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</si>
  <si>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</si>
  <si>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</si>
  <si>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</si>
  <si>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</si>
  <si>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</si>
  <si>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</si>
  <si>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</si>
  <si>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</si>
  <si>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</si>
  <si>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</si>
  <si>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</si>
  <si>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</si>
  <si>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</si>
  <si>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</si>
  <si>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</si>
  <si>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</si>
  <si>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</si>
  <si>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</si>
  <si>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</si>
  <si>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</si>
  <si>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</si>
  <si>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</si>
  <si>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</si>
  <si>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</si>
  <si>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</si>
  <si>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</si>
  <si>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</si>
  <si>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</si>
  <si>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</si>
  <si>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</si>
  <si>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</si>
  <si>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</si>
  <si>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</si>
  <si>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</si>
  <si>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</si>
  <si>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</si>
  <si>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</si>
  <si>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</si>
  <si>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</si>
  <si>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</si>
  <si>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</si>
  <si>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</si>
  <si>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</si>
  <si>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</si>
  <si>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</si>
  <si>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</si>
  <si>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</si>
  <si>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</si>
  <si>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</si>
  <si>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</si>
  <si>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</si>
  <si>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</si>
  <si>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</si>
  <si>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</si>
  <si>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</si>
  <si>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</si>
  <si>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</si>
  <si>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</si>
  <si>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</si>
  <si>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</si>
  <si>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</si>
  <si>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</si>
  <si>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</si>
  <si>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</si>
  <si>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</si>
  <si>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</si>
  <si>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</si>
  <si>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</si>
  <si>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</si>
  <si>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2024.04.09 Nr. 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</si>
</sst>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J25" sqref="J25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9" width="9" style="1" customWidth="1"/>
    <col min="10" max="10" width="11.7109375" style="1" customWidth="1"/>
    <col min="11" max="11" width="12.42578125" style="1" customWidth="1"/>
    <col min="12" max="12" width="11.14062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21700</v>
      </c>
      <c r="J35" s="118">
        <f>SUM(J36+J47+J67+J88+J95+J115+J141+J160+J170)</f>
        <v>5500</v>
      </c>
      <c r="K35" s="119">
        <f>SUM(K36+K47+K67+K88+K95+K115+K141+K160+K170)</f>
        <v>1694.52</v>
      </c>
      <c r="L35" s="118">
        <f>SUM(L36+L47+L67+L88+L95+L115+L141+L160+L170)</f>
        <v>1694.52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8100</v>
      </c>
      <c r="J36" s="118">
        <f>SUM(J37+J43)</f>
        <v>2300</v>
      </c>
      <c r="K36" s="120">
        <f>SUM(K37+K43)</f>
        <v>1411.14</v>
      </c>
      <c r="L36" s="121">
        <f>SUM(L37+L43)</f>
        <v>1411.14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7900</v>
      </c>
      <c r="J37" s="118">
        <f>SUM(J38)</f>
        <v>2200</v>
      </c>
      <c r="K37" s="119">
        <f>SUM(K38)</f>
        <v>1381.18</v>
      </c>
      <c r="L37" s="118">
        <f>SUM(L38)</f>
        <v>1381.18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7900</v>
      </c>
      <c r="J38" s="118">
        <f t="shared" ref="J38:L39" si="0">SUM(J39)</f>
        <v>2200</v>
      </c>
      <c r="K38" s="118">
        <f t="shared" si="0"/>
        <v>1381.18</v>
      </c>
      <c r="L38" s="118">
        <f t="shared" si="0"/>
        <v>1381.18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7900</v>
      </c>
      <c r="J39" s="119">
        <f t="shared" si="0"/>
        <v>2200</v>
      </c>
      <c r="K39" s="119">
        <f t="shared" si="0"/>
        <v>1381.18</v>
      </c>
      <c r="L39" s="119">
        <f t="shared" si="0"/>
        <v>1381.18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7900</v>
      </c>
      <c r="J40" s="123">
        <v>2200</v>
      </c>
      <c r="K40" s="123">
        <v>1381.18</v>
      </c>
      <c r="L40" s="123">
        <v>1381.18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200</v>
      </c>
      <c r="J43" s="118">
        <f t="shared" si="1"/>
        <v>100</v>
      </c>
      <c r="K43" s="119">
        <f t="shared" si="1"/>
        <v>29.96</v>
      </c>
      <c r="L43" s="118">
        <f t="shared" si="1"/>
        <v>29.96</v>
      </c>
      <c r="M43"/>
      <c r="Q43" s="67"/>
    </row>
    <row r="44" spans="1:18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200</v>
      </c>
      <c r="J44" s="118">
        <f t="shared" si="1"/>
        <v>100</v>
      </c>
      <c r="K44" s="118">
        <f t="shared" si="1"/>
        <v>29.96</v>
      </c>
      <c r="L44" s="118">
        <f t="shared" si="1"/>
        <v>29.96</v>
      </c>
      <c r="Q44"/>
    </row>
    <row r="45" spans="1:18" ht="13.5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200</v>
      </c>
      <c r="J45" s="118">
        <f t="shared" si="1"/>
        <v>100</v>
      </c>
      <c r="K45" s="118">
        <f t="shared" si="1"/>
        <v>29.96</v>
      </c>
      <c r="L45" s="118">
        <f t="shared" si="1"/>
        <v>29.96</v>
      </c>
      <c r="M45"/>
      <c r="Q45" s="67"/>
    </row>
    <row r="46" spans="1:18" ht="14.25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200</v>
      </c>
      <c r="J46" s="123">
        <v>100</v>
      </c>
      <c r="K46" s="123">
        <v>29.96</v>
      </c>
      <c r="L46" s="123">
        <v>29.96</v>
      </c>
      <c r="M46"/>
      <c r="Q46" s="67"/>
    </row>
    <row r="47" spans="1:18" ht="26.25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13600</v>
      </c>
      <c r="J47" s="126">
        <f t="shared" si="2"/>
        <v>3200</v>
      </c>
      <c r="K47" s="125">
        <f t="shared" si="2"/>
        <v>283.38</v>
      </c>
      <c r="L47" s="125">
        <f t="shared" si="2"/>
        <v>283.38</v>
      </c>
      <c r="M47"/>
    </row>
    <row r="48" spans="1:18" ht="27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13600</v>
      </c>
      <c r="J48" s="119">
        <f t="shared" si="2"/>
        <v>3200</v>
      </c>
      <c r="K48" s="118">
        <f t="shared" si="2"/>
        <v>283.38</v>
      </c>
      <c r="L48" s="119">
        <f t="shared" si="2"/>
        <v>283.38</v>
      </c>
      <c r="M48"/>
      <c r="Q48"/>
      <c r="R48" s="67"/>
    </row>
    <row r="49" spans="1:18" ht="15.75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13600</v>
      </c>
      <c r="J49" s="119">
        <f t="shared" si="2"/>
        <v>3200</v>
      </c>
      <c r="K49" s="121">
        <f t="shared" si="2"/>
        <v>283.38</v>
      </c>
      <c r="L49" s="121">
        <f t="shared" si="2"/>
        <v>283.38</v>
      </c>
      <c r="M49"/>
      <c r="Q49" s="67"/>
      <c r="R49"/>
    </row>
    <row r="50" spans="1:18" ht="24.75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13600</v>
      </c>
      <c r="J50" s="127">
        <f>SUM(J51:J66)</f>
        <v>3200</v>
      </c>
      <c r="K50" s="128">
        <f>SUM(K51:K66)</f>
        <v>283.38</v>
      </c>
      <c r="L50" s="128">
        <f>SUM(L51:L66)</f>
        <v>283.38</v>
      </c>
      <c r="M50"/>
      <c r="Q50" s="67"/>
      <c r="R50"/>
    </row>
    <row r="51" spans="1:18" ht="15.75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3200</v>
      </c>
      <c r="J51" s="123">
        <v>1000</v>
      </c>
      <c r="K51" s="123">
        <v>259.38</v>
      </c>
      <c r="L51" s="123">
        <v>259.38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400</v>
      </c>
      <c r="J54" s="123">
        <v>100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400</v>
      </c>
      <c r="J59" s="123">
        <v>100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1200</v>
      </c>
      <c r="J62" s="123">
        <v>300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8400</v>
      </c>
      <c r="J66" s="123">
        <v>1700</v>
      </c>
      <c r="K66" s="123">
        <v>24</v>
      </c>
      <c r="L66" s="123">
        <v>24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 t="shared" ref="I106:L107" si="7">I107</f>
        <v>0</v>
      </c>
      <c r="J106" s="130">
        <f t="shared" si="7"/>
        <v>0</v>
      </c>
      <c r="K106" s="119">
        <f t="shared" si="7"/>
        <v>0</v>
      </c>
      <c r="L106" s="118">
        <f t="shared" si="7"/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 t="shared" si="7"/>
        <v>0</v>
      </c>
      <c r="J107" s="130">
        <f t="shared" si="7"/>
        <v>0</v>
      </c>
      <c r="K107" s="119">
        <f t="shared" si="7"/>
        <v>0</v>
      </c>
      <c r="L107" s="118">
        <f t="shared" si="7"/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8">I117</f>
        <v>0</v>
      </c>
      <c r="J116" s="132">
        <f t="shared" si="8"/>
        <v>0</v>
      </c>
      <c r="K116" s="120">
        <f t="shared" si="8"/>
        <v>0</v>
      </c>
      <c r="L116" s="121">
        <f t="shared" si="8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8"/>
        <v>0</v>
      </c>
      <c r="J117" s="130">
        <f t="shared" si="8"/>
        <v>0</v>
      </c>
      <c r="K117" s="119">
        <f t="shared" si="8"/>
        <v>0</v>
      </c>
      <c r="L117" s="118">
        <f t="shared" si="8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9">I122</f>
        <v>0</v>
      </c>
      <c r="J121" s="130">
        <f t="shared" si="9"/>
        <v>0</v>
      </c>
      <c r="K121" s="119">
        <f t="shared" si="9"/>
        <v>0</v>
      </c>
      <c r="L121" s="118">
        <f t="shared" si="9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9"/>
        <v>0</v>
      </c>
      <c r="J122" s="130">
        <f t="shared" si="9"/>
        <v>0</v>
      </c>
      <c r="K122" s="119">
        <f t="shared" si="9"/>
        <v>0</v>
      </c>
      <c r="L122" s="118">
        <f t="shared" si="9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9"/>
        <v>0</v>
      </c>
      <c r="J123" s="134">
        <f t="shared" si="9"/>
        <v>0</v>
      </c>
      <c r="K123" s="135">
        <f t="shared" si="9"/>
        <v>0</v>
      </c>
      <c r="L123" s="133">
        <f t="shared" si="9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10">I126</f>
        <v>0</v>
      </c>
      <c r="J125" s="131">
        <f t="shared" si="10"/>
        <v>0</v>
      </c>
      <c r="K125" s="126">
        <f t="shared" si="10"/>
        <v>0</v>
      </c>
      <c r="L125" s="125">
        <f t="shared" si="10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10"/>
        <v>0</v>
      </c>
      <c r="J126" s="130">
        <f t="shared" si="10"/>
        <v>0</v>
      </c>
      <c r="K126" s="119">
        <f t="shared" si="10"/>
        <v>0</v>
      </c>
      <c r="L126" s="118">
        <f t="shared" si="10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10"/>
        <v>0</v>
      </c>
      <c r="J127" s="130">
        <f t="shared" si="10"/>
        <v>0</v>
      </c>
      <c r="K127" s="119">
        <f t="shared" si="10"/>
        <v>0</v>
      </c>
      <c r="L127" s="118">
        <f t="shared" si="10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1">I130</f>
        <v>0</v>
      </c>
      <c r="J129" s="131">
        <f t="shared" si="11"/>
        <v>0</v>
      </c>
      <c r="K129" s="126">
        <f t="shared" si="11"/>
        <v>0</v>
      </c>
      <c r="L129" s="125">
        <f t="shared" si="11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1"/>
        <v>0</v>
      </c>
      <c r="J130" s="130">
        <f t="shared" si="11"/>
        <v>0</v>
      </c>
      <c r="K130" s="119">
        <f t="shared" si="11"/>
        <v>0</v>
      </c>
      <c r="L130" s="118">
        <f t="shared" si="11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1"/>
        <v>0</v>
      </c>
      <c r="J131" s="130">
        <f t="shared" si="11"/>
        <v>0</v>
      </c>
      <c r="K131" s="119">
        <f t="shared" si="11"/>
        <v>0</v>
      </c>
      <c r="L131" s="118">
        <f t="shared" si="11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2">I134</f>
        <v>0</v>
      </c>
      <c r="J133" s="136">
        <f t="shared" si="12"/>
        <v>0</v>
      </c>
      <c r="K133" s="128">
        <f t="shared" si="12"/>
        <v>0</v>
      </c>
      <c r="L133" s="127">
        <f t="shared" si="12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2"/>
        <v>0</v>
      </c>
      <c r="J134" s="130">
        <f t="shared" si="12"/>
        <v>0</v>
      </c>
      <c r="K134" s="119">
        <f t="shared" si="12"/>
        <v>0</v>
      </c>
      <c r="L134" s="118">
        <f t="shared" si="12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2"/>
        <v>0</v>
      </c>
      <c r="J135" s="130">
        <f t="shared" si="12"/>
        <v>0</v>
      </c>
      <c r="K135" s="119">
        <f t="shared" si="12"/>
        <v>0</v>
      </c>
      <c r="L135" s="118">
        <f t="shared" si="12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3">I138</f>
        <v>0</v>
      </c>
      <c r="J137" s="118">
        <f t="shared" si="13"/>
        <v>0</v>
      </c>
      <c r="K137" s="118">
        <f t="shared" si="13"/>
        <v>0</v>
      </c>
      <c r="L137" s="118">
        <f t="shared" si="13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3"/>
        <v>0</v>
      </c>
      <c r="J138" s="118">
        <f t="shared" si="13"/>
        <v>0</v>
      </c>
      <c r="K138" s="118">
        <f t="shared" si="13"/>
        <v>0</v>
      </c>
      <c r="L138" s="118">
        <f t="shared" si="13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3"/>
        <v>0</v>
      </c>
      <c r="J139" s="118">
        <f t="shared" si="13"/>
        <v>0</v>
      </c>
      <c r="K139" s="118">
        <f t="shared" si="13"/>
        <v>0</v>
      </c>
      <c r="L139" s="118">
        <f t="shared" si="13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4">I143</f>
        <v>0</v>
      </c>
      <c r="J142" s="130">
        <f t="shared" si="14"/>
        <v>0</v>
      </c>
      <c r="K142" s="119">
        <f t="shared" si="14"/>
        <v>0</v>
      </c>
      <c r="L142" s="118">
        <f t="shared" si="14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4"/>
        <v>0</v>
      </c>
      <c r="J143" s="130">
        <f t="shared" si="14"/>
        <v>0</v>
      </c>
      <c r="K143" s="119">
        <f t="shared" si="14"/>
        <v>0</v>
      </c>
      <c r="L143" s="118">
        <f t="shared" si="14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5">I148</f>
        <v>0</v>
      </c>
      <c r="J147" s="132">
        <f t="shared" si="15"/>
        <v>0</v>
      </c>
      <c r="K147" s="120">
        <f t="shared" si="15"/>
        <v>0</v>
      </c>
      <c r="L147" s="121">
        <f t="shared" si="15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5"/>
        <v>0</v>
      </c>
      <c r="J148" s="130">
        <f t="shared" si="15"/>
        <v>0</v>
      </c>
      <c r="K148" s="119">
        <f t="shared" si="15"/>
        <v>0</v>
      </c>
      <c r="L148" s="118">
        <f t="shared" si="15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6">I156</f>
        <v>0</v>
      </c>
      <c r="J155" s="130">
        <f t="shared" si="16"/>
        <v>0</v>
      </c>
      <c r="K155" s="119">
        <f t="shared" si="16"/>
        <v>0</v>
      </c>
      <c r="L155" s="118">
        <f t="shared" si="16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6"/>
        <v>0</v>
      </c>
      <c r="J156" s="136">
        <f t="shared" si="16"/>
        <v>0</v>
      </c>
      <c r="K156" s="128">
        <f t="shared" si="16"/>
        <v>0</v>
      </c>
      <c r="L156" s="127">
        <f t="shared" si="16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7">I168</f>
        <v>0</v>
      </c>
      <c r="J167" s="130">
        <f t="shared" si="17"/>
        <v>0</v>
      </c>
      <c r="K167" s="119">
        <f t="shared" si="17"/>
        <v>0</v>
      </c>
      <c r="L167" s="118">
        <f t="shared" si="17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7"/>
        <v>0</v>
      </c>
      <c r="J168" s="130">
        <f t="shared" si="17"/>
        <v>0</v>
      </c>
      <c r="K168" s="119">
        <f t="shared" si="17"/>
        <v>0</v>
      </c>
      <c r="L168" s="118">
        <f t="shared" si="17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8">I172</f>
        <v>0</v>
      </c>
      <c r="J171" s="130">
        <f t="shared" si="18"/>
        <v>0</v>
      </c>
      <c r="K171" s="119">
        <f t="shared" si="18"/>
        <v>0</v>
      </c>
      <c r="L171" s="118">
        <f t="shared" si="18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8"/>
        <v>0</v>
      </c>
      <c r="J172" s="131">
        <f t="shared" si="18"/>
        <v>0</v>
      </c>
      <c r="K172" s="126">
        <f t="shared" si="18"/>
        <v>0</v>
      </c>
      <c r="L172" s="125">
        <f t="shared" si="18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8"/>
        <v>0</v>
      </c>
      <c r="J173" s="130">
        <f t="shared" si="18"/>
        <v>0</v>
      </c>
      <c r="K173" s="119">
        <f t="shared" si="18"/>
        <v>0</v>
      </c>
      <c r="L173" s="118">
        <f t="shared" si="18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9">I190</f>
        <v>0</v>
      </c>
      <c r="J189" s="131">
        <f t="shared" si="19"/>
        <v>0</v>
      </c>
      <c r="K189" s="126">
        <f t="shared" si="19"/>
        <v>0</v>
      </c>
      <c r="L189" s="125">
        <f t="shared" si="19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9"/>
        <v>0</v>
      </c>
      <c r="J190" s="118">
        <f t="shared" si="19"/>
        <v>0</v>
      </c>
      <c r="K190" s="118">
        <f t="shared" si="19"/>
        <v>0</v>
      </c>
      <c r="L190" s="118">
        <f t="shared" si="19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20">I209</f>
        <v>0</v>
      </c>
      <c r="J208" s="130">
        <f t="shared" si="20"/>
        <v>0</v>
      </c>
      <c r="K208" s="119">
        <f t="shared" si="20"/>
        <v>0</v>
      </c>
      <c r="L208" s="118">
        <f t="shared" si="20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20"/>
        <v>0</v>
      </c>
      <c r="J209" s="119">
        <f t="shared" si="20"/>
        <v>0</v>
      </c>
      <c r="K209" s="119">
        <f t="shared" si="20"/>
        <v>0</v>
      </c>
      <c r="L209" s="119">
        <f t="shared" si="20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1">I212</f>
        <v>0</v>
      </c>
      <c r="J211" s="132">
        <f t="shared" si="21"/>
        <v>0</v>
      </c>
      <c r="K211" s="120">
        <f t="shared" si="21"/>
        <v>0</v>
      </c>
      <c r="L211" s="121">
        <f t="shared" si="21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1"/>
        <v>0</v>
      </c>
      <c r="J212" s="130">
        <f t="shared" si="21"/>
        <v>0</v>
      </c>
      <c r="K212" s="119">
        <f t="shared" si="21"/>
        <v>0</v>
      </c>
      <c r="L212" s="118">
        <f t="shared" si="21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2">I220</f>
        <v>0</v>
      </c>
      <c r="J219" s="131">
        <f t="shared" si="22"/>
        <v>0</v>
      </c>
      <c r="K219" s="126">
        <f t="shared" si="22"/>
        <v>0</v>
      </c>
      <c r="L219" s="125">
        <f t="shared" si="22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2"/>
        <v>0</v>
      </c>
      <c r="J220" s="130">
        <f t="shared" si="22"/>
        <v>0</v>
      </c>
      <c r="K220" s="119">
        <f t="shared" si="22"/>
        <v>0</v>
      </c>
      <c r="L220" s="118">
        <f t="shared" si="22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3">SUM(I224:I229)</f>
        <v>0</v>
      </c>
      <c r="J223" s="118">
        <f t="shared" si="23"/>
        <v>0</v>
      </c>
      <c r="K223" s="118">
        <f t="shared" si="23"/>
        <v>0</v>
      </c>
      <c r="L223" s="118">
        <f t="shared" si="23"/>
        <v>0</v>
      </c>
      <c r="M223" s="101">
        <f t="shared" si="23"/>
        <v>0</v>
      </c>
      <c r="N223" s="101">
        <f t="shared" si="23"/>
        <v>0</v>
      </c>
      <c r="O223" s="101">
        <f t="shared" si="23"/>
        <v>0</v>
      </c>
      <c r="P223" s="101">
        <f t="shared" si="23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4">I231</f>
        <v>0</v>
      </c>
      <c r="J230" s="131">
        <f t="shared" si="24"/>
        <v>0</v>
      </c>
      <c r="K230" s="126">
        <f t="shared" si="24"/>
        <v>0</v>
      </c>
      <c r="L230" s="126">
        <f t="shared" si="24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4"/>
        <v>0</v>
      </c>
      <c r="J231" s="136">
        <f t="shared" si="24"/>
        <v>0</v>
      </c>
      <c r="K231" s="128">
        <f t="shared" si="24"/>
        <v>0</v>
      </c>
      <c r="L231" s="128">
        <f t="shared" si="24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4"/>
        <v>0</v>
      </c>
      <c r="J232" s="130">
        <f t="shared" si="24"/>
        <v>0</v>
      </c>
      <c r="K232" s="119">
        <f t="shared" si="24"/>
        <v>0</v>
      </c>
      <c r="L232" s="119">
        <f t="shared" si="24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5">I235</f>
        <v>0</v>
      </c>
      <c r="J234" s="118">
        <f t="shared" si="25"/>
        <v>0</v>
      </c>
      <c r="K234" s="118">
        <f t="shared" si="25"/>
        <v>0</v>
      </c>
      <c r="L234" s="118">
        <f t="shared" si="25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5"/>
        <v>0</v>
      </c>
      <c r="J235" s="118">
        <f t="shared" si="25"/>
        <v>0</v>
      </c>
      <c r="K235" s="118">
        <f t="shared" si="25"/>
        <v>0</v>
      </c>
      <c r="L235" s="118">
        <f t="shared" si="25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6">I264</f>
        <v>0</v>
      </c>
      <c r="J263" s="130">
        <f t="shared" si="26"/>
        <v>0</v>
      </c>
      <c r="K263" s="119">
        <f t="shared" si="26"/>
        <v>0</v>
      </c>
      <c r="L263" s="119">
        <f t="shared" si="26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6"/>
        <v>0</v>
      </c>
      <c r="J264" s="130">
        <f t="shared" si="26"/>
        <v>0</v>
      </c>
      <c r="K264" s="119">
        <f t="shared" si="26"/>
        <v>0</v>
      </c>
      <c r="L264" s="119">
        <f t="shared" si="26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7">I267</f>
        <v>0</v>
      </c>
      <c r="J266" s="130">
        <f t="shared" si="27"/>
        <v>0</v>
      </c>
      <c r="K266" s="119">
        <f t="shared" si="27"/>
        <v>0</v>
      </c>
      <c r="L266" s="119">
        <f t="shared" si="27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7"/>
        <v>0</v>
      </c>
      <c r="J267" s="130">
        <f t="shared" si="27"/>
        <v>0</v>
      </c>
      <c r="K267" s="119">
        <f t="shared" si="27"/>
        <v>0</v>
      </c>
      <c r="L267" s="119">
        <f t="shared" si="27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8">I296</f>
        <v>0</v>
      </c>
      <c r="J295" s="130">
        <f t="shared" si="28"/>
        <v>0</v>
      </c>
      <c r="K295" s="119">
        <f t="shared" si="28"/>
        <v>0</v>
      </c>
      <c r="L295" s="119">
        <f t="shared" si="28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8"/>
        <v>0</v>
      </c>
      <c r="J296" s="130">
        <f t="shared" si="28"/>
        <v>0</v>
      </c>
      <c r="K296" s="119">
        <f t="shared" si="28"/>
        <v>0</v>
      </c>
      <c r="L296" s="119">
        <f t="shared" si="28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9">I299</f>
        <v>0</v>
      </c>
      <c r="J298" s="145">
        <f t="shared" si="29"/>
        <v>0</v>
      </c>
      <c r="K298" s="119">
        <f t="shared" si="29"/>
        <v>0</v>
      </c>
      <c r="L298" s="119">
        <f t="shared" si="29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9"/>
        <v>0</v>
      </c>
      <c r="J299" s="145">
        <f t="shared" si="29"/>
        <v>0</v>
      </c>
      <c r="K299" s="119">
        <f t="shared" si="29"/>
        <v>0</v>
      </c>
      <c r="L299" s="119">
        <f t="shared" si="29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30">I329</f>
        <v>0</v>
      </c>
      <c r="J328" s="145">
        <f t="shared" si="30"/>
        <v>0</v>
      </c>
      <c r="K328" s="119">
        <f t="shared" si="30"/>
        <v>0</v>
      </c>
      <c r="L328" s="119">
        <f t="shared" si="30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30"/>
        <v>0</v>
      </c>
      <c r="J329" s="146">
        <f t="shared" si="30"/>
        <v>0</v>
      </c>
      <c r="K329" s="126">
        <f t="shared" si="30"/>
        <v>0</v>
      </c>
      <c r="L329" s="126">
        <f t="shared" si="30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1">I332</f>
        <v>0</v>
      </c>
      <c r="J331" s="145">
        <f t="shared" si="31"/>
        <v>0</v>
      </c>
      <c r="K331" s="119">
        <f t="shared" si="31"/>
        <v>0</v>
      </c>
      <c r="L331" s="119">
        <f t="shared" si="31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1"/>
        <v>0</v>
      </c>
      <c r="J332" s="145">
        <f t="shared" si="31"/>
        <v>0</v>
      </c>
      <c r="K332" s="119">
        <f t="shared" si="31"/>
        <v>0</v>
      </c>
      <c r="L332" s="119">
        <f t="shared" si="31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2">SUM(I341:I341)</f>
        <v>0</v>
      </c>
      <c r="J340" s="118">
        <f t="shared" si="32"/>
        <v>0</v>
      </c>
      <c r="K340" s="118">
        <f t="shared" si="32"/>
        <v>0</v>
      </c>
      <c r="L340" s="118">
        <f t="shared" si="32"/>
        <v>0</v>
      </c>
      <c r="M340" s="105">
        <f t="shared" si="32"/>
        <v>0</v>
      </c>
      <c r="N340" s="105">
        <f t="shared" si="32"/>
        <v>0</v>
      </c>
      <c r="O340" s="105">
        <f t="shared" si="32"/>
        <v>0</v>
      </c>
      <c r="P340" s="105">
        <f t="shared" si="32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3">I361</f>
        <v>0</v>
      </c>
      <c r="J360" s="130">
        <f t="shared" si="33"/>
        <v>0</v>
      </c>
      <c r="K360" s="119">
        <f t="shared" si="33"/>
        <v>0</v>
      </c>
      <c r="L360" s="119">
        <f t="shared" si="33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3"/>
        <v>0</v>
      </c>
      <c r="J361" s="131">
        <f t="shared" si="33"/>
        <v>0</v>
      </c>
      <c r="K361" s="126">
        <f t="shared" si="33"/>
        <v>0</v>
      </c>
      <c r="L361" s="126">
        <f t="shared" si="33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4">I364</f>
        <v>0</v>
      </c>
      <c r="J363" s="130">
        <f t="shared" si="34"/>
        <v>0</v>
      </c>
      <c r="K363" s="119">
        <f t="shared" si="34"/>
        <v>0</v>
      </c>
      <c r="L363" s="119">
        <f t="shared" si="34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4"/>
        <v>0</v>
      </c>
      <c r="J364" s="130">
        <f t="shared" si="34"/>
        <v>0</v>
      </c>
      <c r="K364" s="119">
        <f t="shared" si="34"/>
        <v>0</v>
      </c>
      <c r="L364" s="119">
        <f t="shared" si="34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21700</v>
      </c>
      <c r="J370" s="133">
        <f>SUM(J35+J186)</f>
        <v>5500</v>
      </c>
      <c r="K370" s="133">
        <f>SUM(K35+K186)</f>
        <v>1694.52</v>
      </c>
      <c r="L370" s="133">
        <f>SUM(L35+L186)</f>
        <v>1694.52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91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dcterms:created xsi:type="dcterms:W3CDTF">2024-03-04T09:28:51Z</dcterms:created>
  <dcterms:modified xsi:type="dcterms:W3CDTF">2024-04-08T05:24:02Z</dcterms:modified>
  <cp:category/>
</cp:coreProperties>
</file>