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A4E486CD-6E46-41FE-9CCB-4171C4FFEF4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" sheetId="4" r:id="rId1"/>
  </sheets>
  <definedNames>
    <definedName name="_xlnm.Print_Titles" localSheetId="0">'2'!$20:$20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4" l="1"/>
  <c r="F91" i="4"/>
  <c r="G28" i="4" l="1"/>
  <c r="F28" i="4"/>
  <c r="G22" i="4"/>
  <c r="F22" i="4"/>
  <c r="G43" i="4"/>
  <c r="G50" i="4"/>
  <c r="F50" i="4"/>
  <c r="F42" i="4" s="1"/>
  <c r="G60" i="4"/>
  <c r="G66" i="4"/>
  <c r="G76" i="4"/>
  <c r="G70" i="4" s="1"/>
  <c r="G87" i="4"/>
  <c r="G91" i="4"/>
  <c r="F60" i="4"/>
  <c r="F66" i="4"/>
  <c r="F76" i="4"/>
  <c r="F70" i="4" s="1"/>
  <c r="F87" i="4"/>
  <c r="G85" i="4" l="1"/>
  <c r="G65" i="4"/>
  <c r="F65" i="4"/>
  <c r="F21" i="4"/>
  <c r="F59" i="4" s="1"/>
  <c r="F85" i="4"/>
  <c r="G21" i="4"/>
  <c r="G42" i="4"/>
  <c r="G95" i="4" l="1"/>
  <c r="F95" i="4"/>
  <c r="G5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F69" authorId="0" shapeId="0" xr:uid="{00000000-0006-0000-0000-000001000000}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5" authorId="0" shapeId="0" xr:uid="{00000000-0006-0000-0000-000002000000}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7" authorId="0" shapeId="0" xr:uid="{00000000-0006-0000-0000-000003000000}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8" authorId="0" shapeId="0" xr:uid="{00000000-0006-0000-0000-000004000000}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9" authorId="0" shapeId="0" xr:uid="{00000000-0006-0000-0000-000005000000}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<sst xmlns="http://schemas.openxmlformats.org/spreadsheetml/2006/main" count="182" uniqueCount="143">
  <si>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</si>
  <si>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</si>
  <si>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</si>
  <si>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</si>
  <si>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</si>
  <si>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</si>
  <si>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</si>
  <si>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</si>
  <si>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</si>
  <si>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</si>
  <si>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</si>
  <si>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</si>
  <si>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</si>
  <si>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</si>
  <si>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</si>
  <si>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</si>
  <si>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</si>
  <si>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</si>
  <si>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</si>
  <si>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</si>
  <si>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</si>
  <si>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</si>
  <si>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</si>
  <si>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II.4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</si>
  <si>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</si>
  <si>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</si>
  <si>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</si>
  <si>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</si>
  <si>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</si>
  <si>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</si>
  <si>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</si>
  <si>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</si>
  <si>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</si>
  <si>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</si>
  <si>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</si>
  <si>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</si>
  <si>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</si>
  <si>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</si>
  <si>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</si>
  <si>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</si>
  <si>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</si>
  <si>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</si>
  <si>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</si>
  <si>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</si>
  <si>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</si>
  <si>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</si>
  <si>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</si>
  <si>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</si>
  <si>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</si>
  <si>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</si>
  <si>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</si>
  <si>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</si>
  <si>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</si>
  <si>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</si>
  <si>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</si>
  <si>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</si>
  <si>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</si>
  <si>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</si>
  <si>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</si>
  <si>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</si>
  <si>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</si>
  <si>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</si>
  <si>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</si>
  <si>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</si>
  <si>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</si>
  <si>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</si>
  <si>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</si>
  <si>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</si>
  <si>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</si>
  <si>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</si>
  <si>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</si>
  <si>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</si>
  <si>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</si>
  <si>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</si>
  <si>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</si>
  <si>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</si>
  <si>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</si>
  <si>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</si>
  <si>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</si>
  <si>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</si>
  <si>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</si>
  <si>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</si>
  <si>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</si>
  <si>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</si>
  <si>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</si>
  <si>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</si>
  <si>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</si>
  <si>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</si>
  <si>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</si>
  <si>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</si>
  <si>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</si>
  <si>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</si>
  <si>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</si>
  <si>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</si>
  <si>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</si>
  <si>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</si>
  <si>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</si>
  <si>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</si>
  <si>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</si>
  <si>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</si>
  <si>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</si>
  <si>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</si>
  <si>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</si>
  <si>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</si>
  <si>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</si>
  <si>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</si>
  <si>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</si>
  <si>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</si>
  <si>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</si>
  <si>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</si>
  <si>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</si>
  <si>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</si>
  <si>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</si>
  <si>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</si>
  <si>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</si>
  <si>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</si>
  <si>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</si>
  <si>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</si>
  <si>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</si>
  <si>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</si>
  <si>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</si>
  <si>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</si>
  <si>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(parašas)</t>
  </si>
  <si>
    <t>Pateikimo valiuta ir tikslumas: eurais arba tūkstančiais eurų</t>
  </si>
  <si>
    <t>Infrastruktūros statiniai</t>
  </si>
  <si>
    <t>Kiti statiniai</t>
  </si>
  <si>
    <t>Baldai, biuro įranga ir kitas ilgalaikis materialusis turta</t>
  </si>
  <si>
    <t>Kultūros ir kitos vertybės</t>
  </si>
  <si>
    <t>Mineraliniai ištekliai</t>
  </si>
  <si>
    <t>Kitas ilgalaikis turtas</t>
  </si>
  <si>
    <t>(viešojo sektoriaus subjekto vadovo arba jo įgalioto administracijos vadovo pareigų pavadinimas)</t>
  </si>
  <si>
    <t xml:space="preserve">(ataskaitą parengusio asmens pareigų pavadinimas)                   </t>
  </si>
  <si>
    <t>190047449, S. Nėries g. 5, Anykščiai</t>
  </si>
  <si>
    <t>III.7</t>
  </si>
  <si>
    <t>III.8</t>
  </si>
  <si>
    <r>
      <t xml:space="preserve">                                                    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</si>
  <si>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 xml:space="preserve">                                   Anykščių Antano Baranausko pagrindinė mokykla</t>
  </si>
  <si>
    <t>Vyr.buhalterė</t>
  </si>
  <si>
    <t>Albina Sabaliauskienė</t>
  </si>
  <si>
    <t>Direktorė</t>
  </si>
  <si>
    <t>2023.10.23 Nr.  5</t>
  </si>
  <si>
    <t>PAGAL  2023.09.30 D. DUOMENIS</t>
  </si>
  <si>
    <t>Dalia Kugienė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</si>
</sst>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11"/>
      <name val="Times New Roman"/>
      <family val="1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u/>
      <sz val="12"/>
      <name val="Times New Roman"/>
      <family val="1"/>
      <charset val="186"/>
    </font>
    <font>
      <b/>
      <u/>
      <sz val="12"/>
      <name val="Arial"/>
      <family val="2"/>
      <charset val="186"/>
    </font>
    <font>
      <b/>
      <sz val="12"/>
      <name val="Times New Roman"/>
      <family val="1"/>
      <charset val="186"/>
    </font>
    <font>
      <b/>
      <sz val="12"/>
      <name val="Arial"/>
      <family val="2"/>
      <charset val="186"/>
    </font>
    <font>
      <b/>
      <i/>
      <sz val="1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1">
    <xf numFmtId="0" fontId="0" fillId="0" borderId="0"/>
  </cellStyleXfs>
  <cellXfs count="16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  <xf numFmtId="2" fontId="4" fillId="3" borderId="1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16" fontId="2" fillId="3" borderId="21" xfId="0" applyNumberFormat="1" applyFont="1" applyFill="1" applyBorder="1" applyAlignment="1">
      <alignment horizontal="center" vertical="center" wrapText="1"/>
    </xf>
    <xf numFmtId="16" fontId="2" fillId="3" borderId="16" xfId="0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8" xfId="0" quotePrefix="1" applyFont="1" applyFill="1" applyBorder="1" applyAlignment="1">
      <alignment horizontal="center" vertical="center" wrapText="1"/>
    </xf>
    <xf numFmtId="2" fontId="21" fillId="2" borderId="9" xfId="0" applyNumberFormat="1" applyFont="1" applyFill="1" applyBorder="1" applyAlignment="1">
      <alignment horizontal="center" vertical="center"/>
    </xf>
    <xf numFmtId="2" fontId="21" fillId="2" borderId="1" xfId="0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8" fillId="0" borderId="0" xfId="0" applyFont="1"/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19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4"/>
  <sheetViews>
    <sheetView showGridLines="0" tabSelected="1" topLeftCell="A68" zoomScaleNormal="100" zoomScaleSheetLayoutView="100" workbookViewId="0">
      <selection activeCell="D105" sqref="D105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12" customWidth="1"/>
    <col min="6" max="6" width="11.85546875" style="104" customWidth="1"/>
    <col min="7" max="7" width="12.85546875" style="104" customWidth="1"/>
    <col min="8" max="8" width="5.28515625" style="11" customWidth="1"/>
    <col min="9" max="16384" width="9.140625" style="11"/>
  </cols>
  <sheetData>
    <row r="1" spans="1:8" x14ac:dyDescent="0.2">
      <c r="E1" s="68"/>
    </row>
    <row r="2" spans="1:8" x14ac:dyDescent="0.2">
      <c r="E2" s="136" t="s">
        <v>90</v>
      </c>
      <c r="F2" s="137"/>
      <c r="G2" s="137"/>
    </row>
    <row r="3" spans="1:8" x14ac:dyDescent="0.2">
      <c r="E3" s="138" t="s">
        <v>108</v>
      </c>
      <c r="F3" s="139"/>
      <c r="G3" s="139"/>
    </row>
    <row r="5" spans="1:8" x14ac:dyDescent="0.2">
      <c r="A5" s="140" t="s">
        <v>89</v>
      </c>
      <c r="B5" s="141"/>
      <c r="C5" s="141"/>
      <c r="D5" s="141"/>
      <c r="E5" s="141"/>
      <c r="F5" s="142"/>
      <c r="G5" s="142"/>
    </row>
    <row r="6" spans="1:8" x14ac:dyDescent="0.2">
      <c r="A6" s="140"/>
      <c r="B6" s="141"/>
      <c r="C6" s="141"/>
      <c r="D6" s="141"/>
      <c r="E6" s="141"/>
      <c r="F6" s="142"/>
      <c r="G6" s="142"/>
    </row>
    <row r="7" spans="1:8" x14ac:dyDescent="0.2">
      <c r="A7" s="143"/>
      <c r="B7" s="143"/>
      <c r="C7" s="143"/>
      <c r="D7" s="143"/>
      <c r="E7" s="143"/>
      <c r="F7" s="143"/>
      <c r="G7" s="143"/>
    </row>
    <row r="8" spans="1:8" ht="19.5" customHeight="1" x14ac:dyDescent="0.2">
      <c r="A8" s="147" t="s">
        <v>132</v>
      </c>
      <c r="B8" s="148"/>
      <c r="C8" s="148"/>
      <c r="D8" s="148"/>
      <c r="E8" s="148"/>
      <c r="F8" s="149"/>
      <c r="G8" s="149"/>
    </row>
    <row r="9" spans="1:8" ht="12.75" customHeight="1" x14ac:dyDescent="0.2">
      <c r="A9" s="152" t="s">
        <v>109</v>
      </c>
      <c r="B9" s="153"/>
      <c r="C9" s="153"/>
      <c r="D9" s="153"/>
      <c r="E9" s="153"/>
      <c r="F9" s="154"/>
      <c r="G9" s="154"/>
    </row>
    <row r="10" spans="1:8" ht="3.75" customHeight="1" x14ac:dyDescent="0.2">
      <c r="A10" s="154"/>
      <c r="B10" s="154"/>
      <c r="C10" s="154"/>
      <c r="D10" s="154"/>
      <c r="E10" s="154"/>
      <c r="F10" s="154"/>
      <c r="G10" s="154"/>
    </row>
    <row r="11" spans="1:8" ht="15.75" x14ac:dyDescent="0.2">
      <c r="A11" s="110"/>
      <c r="B11" s="110"/>
      <c r="C11" s="110"/>
      <c r="D11" s="164" t="s">
        <v>136</v>
      </c>
      <c r="E11" s="165"/>
      <c r="F11" s="165"/>
      <c r="G11" s="165"/>
      <c r="H11" s="165"/>
    </row>
    <row r="12" spans="1:8" x14ac:dyDescent="0.2">
      <c r="A12" s="110"/>
      <c r="B12" s="110"/>
      <c r="C12" s="110"/>
      <c r="D12" s="134" t="s">
        <v>135</v>
      </c>
      <c r="E12" s="166"/>
      <c r="F12" s="166"/>
      <c r="G12" s="166"/>
      <c r="H12" s="166"/>
    </row>
    <row r="13" spans="1:8" x14ac:dyDescent="0.2">
      <c r="A13" s="150"/>
      <c r="B13" s="151"/>
      <c r="C13" s="151"/>
      <c r="D13" s="151"/>
      <c r="E13" s="151"/>
    </row>
    <row r="14" spans="1:8" x14ac:dyDescent="0.2">
      <c r="A14" s="155" t="s">
        <v>0</v>
      </c>
      <c r="B14" s="156"/>
      <c r="C14" s="156"/>
      <c r="D14" s="156"/>
      <c r="E14" s="156"/>
      <c r="F14" s="157"/>
      <c r="G14" s="157"/>
    </row>
    <row r="15" spans="1:8" x14ac:dyDescent="0.2">
      <c r="A15" s="155" t="s">
        <v>141</v>
      </c>
      <c r="B15" s="156"/>
      <c r="C15" s="156"/>
      <c r="D15" s="156"/>
      <c r="E15" s="156"/>
      <c r="F15" s="157"/>
      <c r="G15" s="157"/>
    </row>
    <row r="16" spans="1:8" x14ac:dyDescent="0.2">
      <c r="A16" s="8"/>
      <c r="B16" s="60"/>
      <c r="C16" s="60"/>
      <c r="D16" s="60"/>
      <c r="E16" s="60"/>
      <c r="F16" s="60"/>
      <c r="G16" s="60"/>
    </row>
    <row r="17" spans="1:7" x14ac:dyDescent="0.2">
      <c r="A17" s="158" t="s">
        <v>140</v>
      </c>
      <c r="B17" s="159"/>
      <c r="C17" s="159"/>
      <c r="D17" s="159"/>
      <c r="E17" s="159"/>
      <c r="F17" s="160"/>
      <c r="G17" s="160"/>
    </row>
    <row r="18" spans="1:7" x14ac:dyDescent="0.2">
      <c r="A18" s="161" t="s">
        <v>1</v>
      </c>
      <c r="B18" s="161"/>
      <c r="C18" s="161"/>
      <c r="D18" s="161"/>
      <c r="E18" s="161"/>
      <c r="F18" s="162"/>
      <c r="G18" s="162"/>
    </row>
    <row r="19" spans="1:7" ht="12.75" customHeight="1" x14ac:dyDescent="0.2">
      <c r="A19" s="8"/>
      <c r="B19" s="9"/>
      <c r="C19" s="9"/>
      <c r="D19" s="163" t="s">
        <v>123</v>
      </c>
      <c r="E19" s="163"/>
      <c r="F19" s="163"/>
      <c r="G19" s="163"/>
    </row>
    <row r="20" spans="1:7" ht="67.5" customHeight="1" x14ac:dyDescent="0.2">
      <c r="A20" s="3" t="s">
        <v>2</v>
      </c>
      <c r="B20" s="144" t="s">
        <v>3</v>
      </c>
      <c r="C20" s="145"/>
      <c r="D20" s="146"/>
      <c r="E20" s="2" t="s">
        <v>4</v>
      </c>
      <c r="F20" s="1" t="s">
        <v>5</v>
      </c>
      <c r="G20" s="1" t="s">
        <v>6</v>
      </c>
    </row>
    <row r="21" spans="1:7" s="80" customFormat="1" ht="12.75" customHeight="1" x14ac:dyDescent="0.2">
      <c r="A21" s="75" t="s">
        <v>7</v>
      </c>
      <c r="B21" s="76" t="s">
        <v>8</v>
      </c>
      <c r="C21" s="77"/>
      <c r="D21" s="78"/>
      <c r="E21" s="111" t="s">
        <v>35</v>
      </c>
      <c r="F21" s="105">
        <f>SUM(F22,F28,F38,F39,F40)</f>
        <v>1087431.3999999999</v>
      </c>
      <c r="G21" s="105">
        <f>SUM(G22,G28,G38,G39,G40)</f>
        <v>818327.10999999964</v>
      </c>
    </row>
    <row r="22" spans="1:7" s="80" customFormat="1" ht="12.75" customHeight="1" x14ac:dyDescent="0.2">
      <c r="A22" s="81" t="s">
        <v>9</v>
      </c>
      <c r="B22" s="82" t="s">
        <v>92</v>
      </c>
      <c r="C22" s="83"/>
      <c r="D22" s="84"/>
      <c r="E22" s="111"/>
      <c r="F22" s="106">
        <f>SUM(F23:F27)</f>
        <v>0</v>
      </c>
      <c r="G22" s="106">
        <f>SUM(G23:G27)</f>
        <v>6.6999999999970896</v>
      </c>
    </row>
    <row r="23" spans="1:7" s="80" customFormat="1" ht="12.75" customHeight="1" x14ac:dyDescent="0.2">
      <c r="A23" s="79" t="s">
        <v>10</v>
      </c>
      <c r="B23" s="85"/>
      <c r="C23" s="86" t="s">
        <v>11</v>
      </c>
      <c r="D23" s="87"/>
      <c r="E23" s="112"/>
      <c r="F23" s="106"/>
      <c r="G23" s="106"/>
    </row>
    <row r="24" spans="1:7" s="80" customFormat="1" ht="12.75" customHeight="1" x14ac:dyDescent="0.2">
      <c r="A24" s="79" t="s">
        <v>12</v>
      </c>
      <c r="B24" s="85"/>
      <c r="C24" s="86" t="s">
        <v>110</v>
      </c>
      <c r="D24" s="88"/>
      <c r="E24" s="113"/>
      <c r="F24" s="106"/>
      <c r="G24" s="106">
        <v>6.6999999999970896</v>
      </c>
    </row>
    <row r="25" spans="1:7" s="80" customFormat="1" ht="12.75" customHeight="1" x14ac:dyDescent="0.2">
      <c r="A25" s="79" t="s">
        <v>13</v>
      </c>
      <c r="B25" s="85"/>
      <c r="C25" s="86" t="s">
        <v>14</v>
      </c>
      <c r="D25" s="88"/>
      <c r="E25" s="113"/>
      <c r="F25" s="106"/>
      <c r="G25" s="106"/>
    </row>
    <row r="26" spans="1:7" s="80" customFormat="1" ht="12.75" customHeight="1" x14ac:dyDescent="0.2">
      <c r="A26" s="79" t="s">
        <v>15</v>
      </c>
      <c r="B26" s="85"/>
      <c r="C26" s="86" t="s">
        <v>115</v>
      </c>
      <c r="D26" s="88"/>
      <c r="E26" s="75"/>
      <c r="F26" s="106"/>
      <c r="G26" s="106"/>
    </row>
    <row r="27" spans="1:7" s="80" customFormat="1" ht="12.75" customHeight="1" x14ac:dyDescent="0.2">
      <c r="A27" s="89" t="s">
        <v>88</v>
      </c>
      <c r="B27" s="85"/>
      <c r="C27" s="90" t="s">
        <v>77</v>
      </c>
      <c r="D27" s="87"/>
      <c r="E27" s="75"/>
      <c r="F27" s="106"/>
      <c r="G27" s="106"/>
    </row>
    <row r="28" spans="1:7" s="80" customFormat="1" ht="12.75" customHeight="1" x14ac:dyDescent="0.2">
      <c r="A28" s="91" t="s">
        <v>16</v>
      </c>
      <c r="B28" s="92" t="s">
        <v>17</v>
      </c>
      <c r="C28" s="93"/>
      <c r="D28" s="94"/>
      <c r="E28" s="75"/>
      <c r="F28" s="106">
        <f>SUM(F29:F37)</f>
        <v>1087431.3999999999</v>
      </c>
      <c r="G28" s="106">
        <f>SUM(G29:G37)</f>
        <v>818320.40999999968</v>
      </c>
    </row>
    <row r="29" spans="1:7" s="80" customFormat="1" ht="12.75" customHeight="1" x14ac:dyDescent="0.2">
      <c r="A29" s="79" t="s">
        <v>18</v>
      </c>
      <c r="B29" s="85"/>
      <c r="C29" s="86" t="s">
        <v>19</v>
      </c>
      <c r="D29" s="88"/>
      <c r="E29" s="113"/>
      <c r="F29" s="106"/>
      <c r="G29" s="106"/>
    </row>
    <row r="30" spans="1:7" s="80" customFormat="1" ht="12.75" customHeight="1" x14ac:dyDescent="0.2">
      <c r="A30" s="79" t="s">
        <v>20</v>
      </c>
      <c r="B30" s="85"/>
      <c r="C30" s="86" t="s">
        <v>21</v>
      </c>
      <c r="D30" s="88"/>
      <c r="E30" s="113"/>
      <c r="F30" s="106">
        <v>653867.21</v>
      </c>
      <c r="G30" s="106">
        <v>678980.0399999998</v>
      </c>
    </row>
    <row r="31" spans="1:7" s="80" customFormat="1" ht="12.75" customHeight="1" x14ac:dyDescent="0.2">
      <c r="A31" s="79" t="s">
        <v>22</v>
      </c>
      <c r="B31" s="85"/>
      <c r="C31" s="86" t="s">
        <v>124</v>
      </c>
      <c r="D31" s="88"/>
      <c r="E31" s="113"/>
      <c r="F31" s="106"/>
      <c r="G31" s="106"/>
    </row>
    <row r="32" spans="1:7" s="80" customFormat="1" ht="12.75" customHeight="1" x14ac:dyDescent="0.2">
      <c r="A32" s="79" t="s">
        <v>23</v>
      </c>
      <c r="B32" s="85"/>
      <c r="C32" s="86" t="s">
        <v>125</v>
      </c>
      <c r="D32" s="88"/>
      <c r="E32" s="113"/>
      <c r="F32" s="106">
        <v>375779.27</v>
      </c>
      <c r="G32" s="106">
        <v>48383.329999999994</v>
      </c>
    </row>
    <row r="33" spans="1:7" s="80" customFormat="1" ht="12.75" customHeight="1" x14ac:dyDescent="0.2">
      <c r="A33" s="79" t="s">
        <v>24</v>
      </c>
      <c r="B33" s="85"/>
      <c r="C33" s="86" t="s">
        <v>25</v>
      </c>
      <c r="D33" s="88"/>
      <c r="E33" s="113"/>
      <c r="F33" s="106">
        <v>7871.57</v>
      </c>
      <c r="G33" s="106">
        <v>11480.089999999997</v>
      </c>
    </row>
    <row r="34" spans="1:7" s="80" customFormat="1" ht="12.75" customHeight="1" x14ac:dyDescent="0.2">
      <c r="A34" s="79" t="s">
        <v>26</v>
      </c>
      <c r="B34" s="85"/>
      <c r="C34" s="86" t="s">
        <v>27</v>
      </c>
      <c r="D34" s="88"/>
      <c r="E34" s="113"/>
      <c r="F34" s="106">
        <v>6279.34</v>
      </c>
      <c r="G34" s="106">
        <v>12558.720000000001</v>
      </c>
    </row>
    <row r="35" spans="1:7" s="80" customFormat="1" ht="12.75" customHeight="1" x14ac:dyDescent="0.2">
      <c r="A35" s="79" t="s">
        <v>28</v>
      </c>
      <c r="B35" s="85"/>
      <c r="C35" s="86" t="s">
        <v>126</v>
      </c>
      <c r="D35" s="88"/>
      <c r="E35" s="113"/>
      <c r="F35" s="106">
        <v>43634.01</v>
      </c>
      <c r="G35" s="106">
        <v>66918.23</v>
      </c>
    </row>
    <row r="36" spans="1:7" s="80" customFormat="1" ht="12.75" customHeight="1" x14ac:dyDescent="0.2">
      <c r="A36" s="79" t="s">
        <v>29</v>
      </c>
      <c r="B36" s="95"/>
      <c r="C36" s="96" t="s">
        <v>127</v>
      </c>
      <c r="D36" s="97"/>
      <c r="E36" s="113"/>
      <c r="F36" s="106"/>
      <c r="G36" s="106"/>
    </row>
    <row r="37" spans="1:7" s="80" customFormat="1" ht="12.75" customHeight="1" x14ac:dyDescent="0.2">
      <c r="A37" s="79" t="s">
        <v>30</v>
      </c>
      <c r="B37" s="85"/>
      <c r="C37" s="86" t="s">
        <v>117</v>
      </c>
      <c r="D37" s="88"/>
      <c r="E37" s="75"/>
      <c r="F37" s="106"/>
      <c r="G37" s="106"/>
    </row>
    <row r="38" spans="1:7" s="80" customFormat="1" ht="12.75" customHeight="1" x14ac:dyDescent="0.2">
      <c r="A38" s="81" t="s">
        <v>32</v>
      </c>
      <c r="B38" s="98" t="s">
        <v>33</v>
      </c>
      <c r="C38" s="98"/>
      <c r="D38" s="99"/>
      <c r="E38" s="75"/>
      <c r="F38" s="106"/>
      <c r="G38" s="106"/>
    </row>
    <row r="39" spans="1:7" s="80" customFormat="1" ht="12.75" customHeight="1" x14ac:dyDescent="0.2">
      <c r="A39" s="81" t="s">
        <v>40</v>
      </c>
      <c r="B39" s="98" t="s">
        <v>128</v>
      </c>
      <c r="C39" s="98"/>
      <c r="D39" s="99"/>
      <c r="E39" s="113"/>
      <c r="F39" s="106"/>
      <c r="G39" s="106"/>
    </row>
    <row r="40" spans="1:7" s="80" customFormat="1" ht="12.75" customHeight="1" x14ac:dyDescent="0.2">
      <c r="A40" s="81" t="s">
        <v>51</v>
      </c>
      <c r="B40" s="98" t="s">
        <v>129</v>
      </c>
      <c r="C40" s="85"/>
      <c r="D40" s="100"/>
      <c r="E40" s="113"/>
      <c r="F40" s="106"/>
      <c r="G40" s="106"/>
    </row>
    <row r="41" spans="1:7" s="12" customFormat="1" ht="12.75" customHeight="1" x14ac:dyDescent="0.2">
      <c r="A41" s="1" t="s">
        <v>41</v>
      </c>
      <c r="B41" s="13" t="s">
        <v>42</v>
      </c>
      <c r="C41" s="29"/>
      <c r="D41" s="14"/>
      <c r="E41" s="114"/>
      <c r="F41" s="107"/>
      <c r="G41" s="107"/>
    </row>
    <row r="42" spans="1:7" s="12" customFormat="1" ht="12.75" customHeight="1" x14ac:dyDescent="0.2">
      <c r="A42" s="3" t="s">
        <v>43</v>
      </c>
      <c r="B42" s="61" t="s">
        <v>44</v>
      </c>
      <c r="C42" s="30"/>
      <c r="D42" s="62"/>
      <c r="E42" s="1" t="s">
        <v>36</v>
      </c>
      <c r="F42" s="108">
        <f>SUM(F43,F49,F50,F57,F58)</f>
        <v>351799.95999999996</v>
      </c>
      <c r="G42" s="108">
        <f>SUM(G43,G49,G50,G57,G58)</f>
        <v>182503.90999999997</v>
      </c>
    </row>
    <row r="43" spans="1:7" s="12" customFormat="1" ht="12.75" customHeight="1" x14ac:dyDescent="0.2">
      <c r="A43" s="53" t="s">
        <v>9</v>
      </c>
      <c r="B43" s="45" t="s">
        <v>45</v>
      </c>
      <c r="C43" s="47"/>
      <c r="D43" s="63"/>
      <c r="E43" s="1"/>
      <c r="F43" s="107">
        <f>SUM(F44:F48)</f>
        <v>1743.57</v>
      </c>
      <c r="G43" s="107">
        <f>SUM(G44:G48)</f>
        <v>1835.52</v>
      </c>
    </row>
    <row r="44" spans="1:7" s="12" customFormat="1" ht="12.75" customHeight="1" x14ac:dyDescent="0.2">
      <c r="A44" s="16" t="s">
        <v>10</v>
      </c>
      <c r="B44" s="24"/>
      <c r="C44" s="42" t="s">
        <v>46</v>
      </c>
      <c r="D44" s="43"/>
      <c r="E44" s="114"/>
      <c r="F44" s="107"/>
      <c r="G44" s="107"/>
    </row>
    <row r="45" spans="1:7" s="12" customFormat="1" ht="12.75" customHeight="1" x14ac:dyDescent="0.2">
      <c r="A45" s="16" t="s">
        <v>12</v>
      </c>
      <c r="B45" s="24"/>
      <c r="C45" s="42" t="s">
        <v>86</v>
      </c>
      <c r="D45" s="43"/>
      <c r="E45" s="114"/>
      <c r="F45" s="107">
        <v>1743.57</v>
      </c>
      <c r="G45" s="107">
        <v>1835.52</v>
      </c>
    </row>
    <row r="46" spans="1:7" s="12" customFormat="1" x14ac:dyDescent="0.2">
      <c r="A46" s="16" t="s">
        <v>13</v>
      </c>
      <c r="B46" s="24"/>
      <c r="C46" s="42" t="s">
        <v>111</v>
      </c>
      <c r="D46" s="43"/>
      <c r="E46" s="114"/>
      <c r="F46" s="107"/>
      <c r="G46" s="107"/>
    </row>
    <row r="47" spans="1:7" s="12" customFormat="1" x14ac:dyDescent="0.2">
      <c r="A47" s="16" t="s">
        <v>15</v>
      </c>
      <c r="B47" s="24"/>
      <c r="C47" s="42" t="s">
        <v>116</v>
      </c>
      <c r="D47" s="43"/>
      <c r="E47" s="114"/>
      <c r="F47" s="107"/>
      <c r="G47" s="107"/>
    </row>
    <row r="48" spans="1:7" s="12" customFormat="1" ht="12.75" customHeight="1" x14ac:dyDescent="0.2">
      <c r="A48" s="16" t="s">
        <v>88</v>
      </c>
      <c r="B48" s="30"/>
      <c r="C48" s="129" t="s">
        <v>99</v>
      </c>
      <c r="D48" s="130"/>
      <c r="E48" s="114"/>
      <c r="F48" s="107"/>
      <c r="G48" s="107"/>
    </row>
    <row r="49" spans="1:7" s="12" customFormat="1" ht="12.75" customHeight="1" x14ac:dyDescent="0.2">
      <c r="A49" s="53" t="s">
        <v>16</v>
      </c>
      <c r="B49" s="64" t="s">
        <v>105</v>
      </c>
      <c r="C49" s="50"/>
      <c r="D49" s="65"/>
      <c r="E49" s="1" t="s">
        <v>37</v>
      </c>
      <c r="F49" s="107">
        <v>2806.48</v>
      </c>
      <c r="G49" s="107">
        <v>19786.87</v>
      </c>
    </row>
    <row r="50" spans="1:7" s="12" customFormat="1" ht="12.75" customHeight="1" x14ac:dyDescent="0.2">
      <c r="A50" s="53" t="s">
        <v>32</v>
      </c>
      <c r="B50" s="45" t="s">
        <v>93</v>
      </c>
      <c r="C50" s="47"/>
      <c r="D50" s="63"/>
      <c r="E50" s="1" t="s">
        <v>38</v>
      </c>
      <c r="F50" s="107">
        <f>SUM(F51:F56)</f>
        <v>311933.93</v>
      </c>
      <c r="G50" s="107">
        <f>SUM(G51:G56)</f>
        <v>147016.71</v>
      </c>
    </row>
    <row r="51" spans="1:7" s="12" customFormat="1" ht="12.75" customHeight="1" x14ac:dyDescent="0.2">
      <c r="A51" s="16" t="s">
        <v>34</v>
      </c>
      <c r="B51" s="47"/>
      <c r="C51" s="71" t="s">
        <v>78</v>
      </c>
      <c r="D51" s="49"/>
      <c r="E51" s="1"/>
      <c r="F51" s="107"/>
      <c r="G51" s="107"/>
    </row>
    <row r="52" spans="1:7" s="12" customFormat="1" ht="12.75" customHeight="1" x14ac:dyDescent="0.2">
      <c r="A52" s="72" t="s">
        <v>35</v>
      </c>
      <c r="B52" s="24"/>
      <c r="C52" s="42" t="s">
        <v>47</v>
      </c>
      <c r="D52" s="25"/>
      <c r="E52" s="115"/>
      <c r="F52" s="107"/>
      <c r="G52" s="107"/>
    </row>
    <row r="53" spans="1:7" s="12" customFormat="1" ht="12.75" customHeight="1" x14ac:dyDescent="0.2">
      <c r="A53" s="16" t="s">
        <v>36</v>
      </c>
      <c r="B53" s="24"/>
      <c r="C53" s="42" t="s">
        <v>48</v>
      </c>
      <c r="D53" s="43"/>
      <c r="E53" s="116"/>
      <c r="F53" s="107"/>
      <c r="G53" s="107"/>
    </row>
    <row r="54" spans="1:7" s="12" customFormat="1" ht="12.75" customHeight="1" x14ac:dyDescent="0.2">
      <c r="A54" s="16" t="s">
        <v>37</v>
      </c>
      <c r="B54" s="24"/>
      <c r="C54" s="129" t="s">
        <v>85</v>
      </c>
      <c r="D54" s="130"/>
      <c r="E54" s="116"/>
      <c r="F54" s="107">
        <v>1531.95</v>
      </c>
      <c r="G54" s="107">
        <v>1686.46</v>
      </c>
    </row>
    <row r="55" spans="1:7" s="12" customFormat="1" ht="12.75" customHeight="1" x14ac:dyDescent="0.2">
      <c r="A55" s="16" t="s">
        <v>38</v>
      </c>
      <c r="B55" s="24"/>
      <c r="C55" s="42" t="s">
        <v>79</v>
      </c>
      <c r="D55" s="43"/>
      <c r="E55" s="116"/>
      <c r="F55" s="107">
        <v>310401.98</v>
      </c>
      <c r="G55" s="107">
        <v>145330.25</v>
      </c>
    </row>
    <row r="56" spans="1:7" s="12" customFormat="1" ht="12.75" customHeight="1" x14ac:dyDescent="0.2">
      <c r="A56" s="16" t="s">
        <v>39</v>
      </c>
      <c r="B56" s="24"/>
      <c r="C56" s="42" t="s">
        <v>49</v>
      </c>
      <c r="D56" s="43"/>
      <c r="E56" s="1"/>
      <c r="F56" s="107"/>
      <c r="G56" s="107"/>
    </row>
    <row r="57" spans="1:7" s="12" customFormat="1" ht="12.75" customHeight="1" x14ac:dyDescent="0.2">
      <c r="A57" s="53" t="s">
        <v>40</v>
      </c>
      <c r="B57" s="4" t="s">
        <v>50</v>
      </c>
      <c r="C57" s="4"/>
      <c r="D57" s="57"/>
      <c r="E57" s="116"/>
      <c r="F57" s="107"/>
      <c r="G57" s="107"/>
    </row>
    <row r="58" spans="1:7" s="12" customFormat="1" ht="12.75" customHeight="1" x14ac:dyDescent="0.2">
      <c r="A58" s="53" t="s">
        <v>51</v>
      </c>
      <c r="B58" s="4" t="s">
        <v>52</v>
      </c>
      <c r="C58" s="4"/>
      <c r="D58" s="57"/>
      <c r="E58" s="1" t="s">
        <v>39</v>
      </c>
      <c r="F58" s="107">
        <v>35315.980000000003</v>
      </c>
      <c r="G58" s="107">
        <v>13864.81</v>
      </c>
    </row>
    <row r="59" spans="1:7" s="12" customFormat="1" ht="12.75" customHeight="1" x14ac:dyDescent="0.2">
      <c r="A59" s="28"/>
      <c r="B59" s="18" t="s">
        <v>53</v>
      </c>
      <c r="C59" s="19"/>
      <c r="D59" s="20"/>
      <c r="E59" s="1"/>
      <c r="F59" s="120">
        <f>SUM(F21,F41,F42)</f>
        <v>1439231.3599999999</v>
      </c>
      <c r="G59" s="107">
        <f>SUM(G21,G41,G42)</f>
        <v>1000831.0199999996</v>
      </c>
    </row>
    <row r="60" spans="1:7" s="12" customFormat="1" ht="12.75" customHeight="1" x14ac:dyDescent="0.2">
      <c r="A60" s="1" t="s">
        <v>54</v>
      </c>
      <c r="B60" s="13" t="s">
        <v>55</v>
      </c>
      <c r="C60" s="13"/>
      <c r="D60" s="67"/>
      <c r="E60" s="1" t="s">
        <v>133</v>
      </c>
      <c r="F60" s="108">
        <f>SUM(F61:F64)</f>
        <v>1123582.4300000002</v>
      </c>
      <c r="G60" s="108">
        <f>SUM(G61:G64)</f>
        <v>853505.87</v>
      </c>
    </row>
    <row r="61" spans="1:7" s="12" customFormat="1" ht="12.75" customHeight="1" x14ac:dyDescent="0.2">
      <c r="A61" s="28" t="s">
        <v>9</v>
      </c>
      <c r="B61" s="6" t="s">
        <v>56</v>
      </c>
      <c r="C61" s="6"/>
      <c r="D61" s="41"/>
      <c r="E61" s="1"/>
      <c r="F61" s="107">
        <v>294767.78000000003</v>
      </c>
      <c r="G61" s="107">
        <v>107920.91</v>
      </c>
    </row>
    <row r="62" spans="1:7" s="12" customFormat="1" ht="12.75" customHeight="1" x14ac:dyDescent="0.2">
      <c r="A62" s="17" t="s">
        <v>16</v>
      </c>
      <c r="B62" s="18" t="s">
        <v>57</v>
      </c>
      <c r="C62" s="19"/>
      <c r="D62" s="20"/>
      <c r="E62" s="117"/>
      <c r="F62" s="107">
        <v>789603.38</v>
      </c>
      <c r="G62" s="107">
        <v>719312.25</v>
      </c>
    </row>
    <row r="63" spans="1:7" s="12" customFormat="1" ht="12.75" customHeight="1" x14ac:dyDescent="0.2">
      <c r="A63" s="28" t="s">
        <v>32</v>
      </c>
      <c r="B63" s="131" t="s">
        <v>100</v>
      </c>
      <c r="C63" s="132"/>
      <c r="D63" s="130"/>
      <c r="E63" s="1"/>
      <c r="F63" s="107">
        <v>33141.06</v>
      </c>
      <c r="G63" s="107">
        <v>21030.7</v>
      </c>
    </row>
    <row r="64" spans="1:7" s="12" customFormat="1" ht="12.75" customHeight="1" x14ac:dyDescent="0.2">
      <c r="A64" s="28" t="s">
        <v>91</v>
      </c>
      <c r="B64" s="6" t="s">
        <v>58</v>
      </c>
      <c r="C64" s="7"/>
      <c r="D64" s="5"/>
      <c r="E64" s="1"/>
      <c r="F64" s="107">
        <v>6070.21</v>
      </c>
      <c r="G64" s="107">
        <v>5242.01</v>
      </c>
    </row>
    <row r="65" spans="1:7" s="12" customFormat="1" ht="12.75" customHeight="1" x14ac:dyDescent="0.2">
      <c r="A65" s="1" t="s">
        <v>59</v>
      </c>
      <c r="B65" s="13" t="s">
        <v>60</v>
      </c>
      <c r="C65" s="29"/>
      <c r="D65" s="14"/>
      <c r="E65" s="1" t="s">
        <v>134</v>
      </c>
      <c r="F65" s="108">
        <f>SUM(F66,F70)</f>
        <v>308530.78000000003</v>
      </c>
      <c r="G65" s="108">
        <f>SUM(G66,G70)</f>
        <v>141619.74</v>
      </c>
    </row>
    <row r="66" spans="1:7" s="12" customFormat="1" ht="12.75" customHeight="1" x14ac:dyDescent="0.2">
      <c r="A66" s="28" t="s">
        <v>9</v>
      </c>
      <c r="B66" s="32" t="s">
        <v>61</v>
      </c>
      <c r="C66" s="33"/>
      <c r="D66" s="15"/>
      <c r="E66" s="1"/>
      <c r="F66" s="107">
        <f>SUM(F67:F69)</f>
        <v>20036.900000000001</v>
      </c>
      <c r="G66" s="107">
        <f>SUM(G67:G69)</f>
        <v>20036.900000000001</v>
      </c>
    </row>
    <row r="67" spans="1:7" s="12" customFormat="1" x14ac:dyDescent="0.2">
      <c r="A67" s="21" t="s">
        <v>10</v>
      </c>
      <c r="B67" s="37"/>
      <c r="C67" s="40" t="s">
        <v>94</v>
      </c>
      <c r="D67" s="46"/>
      <c r="E67" s="116"/>
      <c r="F67" s="107"/>
      <c r="G67" s="107"/>
    </row>
    <row r="68" spans="1:7" s="12" customFormat="1" ht="12.75" customHeight="1" x14ac:dyDescent="0.2">
      <c r="A68" s="21" t="s">
        <v>12</v>
      </c>
      <c r="B68" s="7"/>
      <c r="C68" s="40" t="s">
        <v>62</v>
      </c>
      <c r="D68" s="27"/>
      <c r="E68" s="1"/>
      <c r="F68" s="107">
        <v>20036.900000000001</v>
      </c>
      <c r="G68" s="107">
        <v>20036.900000000001</v>
      </c>
    </row>
    <row r="69" spans="1:7" s="12" customFormat="1" ht="12.75" customHeight="1" x14ac:dyDescent="0.2">
      <c r="A69" s="21" t="s">
        <v>98</v>
      </c>
      <c r="B69" s="7"/>
      <c r="C69" s="40" t="s">
        <v>63</v>
      </c>
      <c r="D69" s="27"/>
      <c r="E69" s="118"/>
      <c r="F69" s="107"/>
      <c r="G69" s="107"/>
    </row>
    <row r="70" spans="1:7" s="58" customFormat="1" ht="12.75" customHeight="1" x14ac:dyDescent="0.2">
      <c r="A70" s="53" t="s">
        <v>16</v>
      </c>
      <c r="B70" s="54" t="s">
        <v>64</v>
      </c>
      <c r="C70" s="55"/>
      <c r="D70" s="56"/>
      <c r="E70" s="3"/>
      <c r="F70" s="107">
        <f>SUM(F71:F76,F79:F84)</f>
        <v>288493.88</v>
      </c>
      <c r="G70" s="107">
        <f>SUM(G71:G76,G79:G84)</f>
        <v>121582.84</v>
      </c>
    </row>
    <row r="71" spans="1:7" s="12" customFormat="1" ht="12.75" customHeight="1" x14ac:dyDescent="0.2">
      <c r="A71" s="21" t="s">
        <v>18</v>
      </c>
      <c r="B71" s="7"/>
      <c r="C71" s="40" t="s">
        <v>97</v>
      </c>
      <c r="D71" s="23"/>
      <c r="E71" s="1"/>
      <c r="F71" s="107"/>
      <c r="G71" s="107"/>
    </row>
    <row r="72" spans="1:7" s="12" customFormat="1" ht="12.75" customHeight="1" x14ac:dyDescent="0.2">
      <c r="A72" s="21" t="s">
        <v>20</v>
      </c>
      <c r="B72" s="37"/>
      <c r="C72" s="40" t="s">
        <v>103</v>
      </c>
      <c r="D72" s="46"/>
      <c r="E72" s="116"/>
      <c r="F72" s="107"/>
      <c r="G72" s="107"/>
    </row>
    <row r="73" spans="1:7" s="12" customFormat="1" x14ac:dyDescent="0.2">
      <c r="A73" s="21" t="s">
        <v>22</v>
      </c>
      <c r="B73" s="37"/>
      <c r="C73" s="40" t="s">
        <v>95</v>
      </c>
      <c r="D73" s="46"/>
      <c r="E73" s="116"/>
      <c r="F73" s="107"/>
      <c r="G73" s="107"/>
    </row>
    <row r="74" spans="1:7" s="12" customFormat="1" x14ac:dyDescent="0.2">
      <c r="A74" s="70" t="s">
        <v>23</v>
      </c>
      <c r="B74" s="47"/>
      <c r="C74" s="48" t="s">
        <v>80</v>
      </c>
      <c r="D74" s="49"/>
      <c r="E74" s="116"/>
      <c r="F74" s="107"/>
      <c r="G74" s="107"/>
    </row>
    <row r="75" spans="1:7" s="12" customFormat="1" x14ac:dyDescent="0.2">
      <c r="A75" s="28" t="s">
        <v>24</v>
      </c>
      <c r="B75" s="22"/>
      <c r="C75" s="22" t="s">
        <v>81</v>
      </c>
      <c r="D75" s="23"/>
      <c r="E75" s="119"/>
      <c r="F75" s="107"/>
      <c r="G75" s="107"/>
    </row>
    <row r="76" spans="1:7" s="12" customFormat="1" ht="12.75" customHeight="1" x14ac:dyDescent="0.2">
      <c r="A76" s="73" t="s">
        <v>26</v>
      </c>
      <c r="B76" s="55"/>
      <c r="C76" s="69" t="s">
        <v>96</v>
      </c>
      <c r="D76" s="59"/>
      <c r="E76" s="1"/>
      <c r="F76" s="107">
        <f>SUM(F77,F78)</f>
        <v>0</v>
      </c>
      <c r="G76" s="107">
        <f>SUM(G77,G78)</f>
        <v>0</v>
      </c>
    </row>
    <row r="77" spans="1:7" s="12" customFormat="1" ht="12.75" customHeight="1" x14ac:dyDescent="0.2">
      <c r="A77" s="16" t="s">
        <v>119</v>
      </c>
      <c r="B77" s="24"/>
      <c r="C77" s="25"/>
      <c r="D77" s="43" t="s">
        <v>65</v>
      </c>
      <c r="E77" s="116"/>
      <c r="F77" s="107"/>
      <c r="G77" s="107"/>
    </row>
    <row r="78" spans="1:7" s="12" customFormat="1" ht="12.75" customHeight="1" x14ac:dyDescent="0.2">
      <c r="A78" s="16" t="s">
        <v>120</v>
      </c>
      <c r="B78" s="24"/>
      <c r="C78" s="25"/>
      <c r="D78" s="43" t="s">
        <v>66</v>
      </c>
      <c r="E78" s="114"/>
      <c r="F78" s="107"/>
      <c r="G78" s="107"/>
    </row>
    <row r="79" spans="1:7" s="12" customFormat="1" ht="12.75" customHeight="1" x14ac:dyDescent="0.2">
      <c r="A79" s="16" t="s">
        <v>28</v>
      </c>
      <c r="B79" s="50"/>
      <c r="C79" s="51" t="s">
        <v>67</v>
      </c>
      <c r="D79" s="52"/>
      <c r="E79" s="114"/>
      <c r="F79" s="107"/>
      <c r="G79" s="107"/>
    </row>
    <row r="80" spans="1:7" s="12" customFormat="1" ht="12.75" customHeight="1" x14ac:dyDescent="0.2">
      <c r="A80" s="16" t="s">
        <v>29</v>
      </c>
      <c r="B80" s="31"/>
      <c r="C80" s="42" t="s">
        <v>106</v>
      </c>
      <c r="D80" s="44"/>
      <c r="E80" s="116"/>
      <c r="F80" s="107"/>
      <c r="G80" s="107"/>
    </row>
    <row r="81" spans="1:7" s="12" customFormat="1" ht="12.75" customHeight="1" x14ac:dyDescent="0.2">
      <c r="A81" s="16" t="s">
        <v>30</v>
      </c>
      <c r="B81" s="7"/>
      <c r="C81" s="40" t="s">
        <v>68</v>
      </c>
      <c r="D81" s="27"/>
      <c r="E81" s="116"/>
      <c r="F81" s="107">
        <v>22680.49</v>
      </c>
      <c r="G81" s="107"/>
    </row>
    <row r="82" spans="1:7" s="12" customFormat="1" ht="12.75" customHeight="1" x14ac:dyDescent="0.2">
      <c r="A82" s="16" t="s">
        <v>31</v>
      </c>
      <c r="B82" s="7"/>
      <c r="C82" s="40" t="s">
        <v>69</v>
      </c>
      <c r="D82" s="27"/>
      <c r="E82" s="116"/>
      <c r="F82" s="107">
        <v>157455.25</v>
      </c>
      <c r="G82" s="107"/>
    </row>
    <row r="83" spans="1:7" s="12" customFormat="1" ht="12.75" customHeight="1" x14ac:dyDescent="0.2">
      <c r="A83" s="21" t="s">
        <v>118</v>
      </c>
      <c r="B83" s="24"/>
      <c r="C83" s="42" t="s">
        <v>87</v>
      </c>
      <c r="D83" s="43"/>
      <c r="E83" s="116"/>
      <c r="F83" s="107">
        <v>108358.14</v>
      </c>
      <c r="G83" s="107">
        <v>121582.84</v>
      </c>
    </row>
    <row r="84" spans="1:7" s="12" customFormat="1" ht="12.75" customHeight="1" x14ac:dyDescent="0.2">
      <c r="A84" s="21" t="s">
        <v>121</v>
      </c>
      <c r="B84" s="7"/>
      <c r="C84" s="40" t="s">
        <v>70</v>
      </c>
      <c r="D84" s="27"/>
      <c r="E84" s="118"/>
      <c r="F84" s="107"/>
      <c r="G84" s="107"/>
    </row>
    <row r="85" spans="1:7" s="12" customFormat="1" ht="12.75" customHeight="1" x14ac:dyDescent="0.2">
      <c r="A85" s="1" t="s">
        <v>71</v>
      </c>
      <c r="B85" s="34" t="s">
        <v>72</v>
      </c>
      <c r="C85" s="35"/>
      <c r="D85" s="36"/>
      <c r="E85" s="118"/>
      <c r="F85" s="108">
        <f>SUM(F86,F87,F90,F91)</f>
        <v>7118.15</v>
      </c>
      <c r="G85" s="108">
        <f>SUM(G86,G87,G90,G91)</f>
        <v>5705.41</v>
      </c>
    </row>
    <row r="86" spans="1:7" s="12" customFormat="1" ht="12.75" customHeight="1" x14ac:dyDescent="0.2">
      <c r="A86" s="28" t="s">
        <v>9</v>
      </c>
      <c r="B86" s="6" t="s">
        <v>82</v>
      </c>
      <c r="C86" s="7"/>
      <c r="D86" s="5"/>
      <c r="E86" s="118"/>
      <c r="F86" s="107"/>
      <c r="G86" s="107"/>
    </row>
    <row r="87" spans="1:7" s="12" customFormat="1" ht="12.75" customHeight="1" x14ac:dyDescent="0.2">
      <c r="A87" s="28" t="s">
        <v>16</v>
      </c>
      <c r="B87" s="32" t="s">
        <v>73</v>
      </c>
      <c r="C87" s="33"/>
      <c r="D87" s="15"/>
      <c r="E87" s="1"/>
      <c r="F87" s="107">
        <f>SUM(F88,F89)</f>
        <v>0</v>
      </c>
      <c r="G87" s="107">
        <f>SUM(G88,G89)</f>
        <v>0</v>
      </c>
    </row>
    <row r="88" spans="1:7" s="12" customFormat="1" ht="12.75" customHeight="1" x14ac:dyDescent="0.2">
      <c r="A88" s="21" t="s">
        <v>18</v>
      </c>
      <c r="B88" s="7"/>
      <c r="C88" s="40" t="s">
        <v>74</v>
      </c>
      <c r="D88" s="27"/>
      <c r="E88" s="1"/>
      <c r="F88" s="107"/>
      <c r="G88" s="107"/>
    </row>
    <row r="89" spans="1:7" s="12" customFormat="1" ht="12.75" customHeight="1" x14ac:dyDescent="0.2">
      <c r="A89" s="21" t="s">
        <v>20</v>
      </c>
      <c r="B89" s="7"/>
      <c r="C89" s="40" t="s">
        <v>75</v>
      </c>
      <c r="D89" s="27"/>
      <c r="E89" s="1"/>
      <c r="F89" s="107"/>
      <c r="G89" s="107"/>
    </row>
    <row r="90" spans="1:7" s="12" customFormat="1" ht="12.75" customHeight="1" x14ac:dyDescent="0.2">
      <c r="A90" s="53" t="s">
        <v>32</v>
      </c>
      <c r="B90" s="25" t="s">
        <v>104</v>
      </c>
      <c r="C90" s="25"/>
      <c r="D90" s="26"/>
      <c r="E90" s="1"/>
      <c r="F90" s="107"/>
      <c r="G90" s="107"/>
    </row>
    <row r="91" spans="1:7" s="12" customFormat="1" ht="12.75" customHeight="1" x14ac:dyDescent="0.2">
      <c r="A91" s="17" t="s">
        <v>40</v>
      </c>
      <c r="B91" s="18" t="s">
        <v>76</v>
      </c>
      <c r="C91" s="19"/>
      <c r="D91" s="20"/>
      <c r="E91" s="1"/>
      <c r="F91" s="107">
        <f>SUM(F92,F93)</f>
        <v>7118.15</v>
      </c>
      <c r="G91" s="107">
        <f>SUM(G92,G93)</f>
        <v>5705.41</v>
      </c>
    </row>
    <row r="92" spans="1:7" s="12" customFormat="1" ht="12.75" customHeight="1" x14ac:dyDescent="0.2">
      <c r="A92" s="21" t="s">
        <v>112</v>
      </c>
      <c r="B92" s="29"/>
      <c r="C92" s="40" t="s">
        <v>101</v>
      </c>
      <c r="D92" s="10"/>
      <c r="E92" s="114"/>
      <c r="F92" s="107">
        <v>1412.74</v>
      </c>
      <c r="G92" s="107">
        <v>1467.05</v>
      </c>
    </row>
    <row r="93" spans="1:7" s="12" customFormat="1" ht="12.75" customHeight="1" x14ac:dyDescent="0.2">
      <c r="A93" s="21" t="s">
        <v>113</v>
      </c>
      <c r="B93" s="29"/>
      <c r="C93" s="40" t="s">
        <v>102</v>
      </c>
      <c r="D93" s="10"/>
      <c r="E93" s="114"/>
      <c r="F93" s="107">
        <v>5705.41</v>
      </c>
      <c r="G93" s="107">
        <v>4238.3599999999997</v>
      </c>
    </row>
    <row r="94" spans="1:7" s="12" customFormat="1" ht="12.75" customHeight="1" x14ac:dyDescent="0.2">
      <c r="A94" s="1" t="s">
        <v>83</v>
      </c>
      <c r="B94" s="34" t="s">
        <v>84</v>
      </c>
      <c r="C94" s="36"/>
      <c r="D94" s="36"/>
      <c r="E94" s="114"/>
      <c r="F94" s="108"/>
      <c r="G94" s="108"/>
    </row>
    <row r="95" spans="1:7" s="12" customFormat="1" ht="25.5" customHeight="1" x14ac:dyDescent="0.2">
      <c r="A95" s="1"/>
      <c r="B95" s="133" t="s">
        <v>114</v>
      </c>
      <c r="C95" s="132"/>
      <c r="D95" s="130"/>
      <c r="E95" s="1"/>
      <c r="F95" s="121">
        <f>SUM(F60,F65,F85,F94)</f>
        <v>1439231.36</v>
      </c>
      <c r="G95" s="109">
        <f>SUM(G60,G65,G85,G94)</f>
        <v>1000831.02</v>
      </c>
    </row>
    <row r="96" spans="1:7" s="12" customFormat="1" x14ac:dyDescent="0.2">
      <c r="A96" s="39"/>
      <c r="B96" s="38"/>
      <c r="C96" s="38"/>
      <c r="D96" s="38"/>
      <c r="E96" s="38"/>
      <c r="F96" s="9"/>
      <c r="G96" s="9"/>
    </row>
    <row r="97" spans="1:8" s="80" customFormat="1" ht="12.75" customHeight="1" x14ac:dyDescent="0.2">
      <c r="A97" s="135" t="s">
        <v>139</v>
      </c>
      <c r="B97" s="135"/>
      <c r="C97" s="135"/>
      <c r="D97" s="135"/>
      <c r="E97" s="101"/>
      <c r="F97" s="126" t="s">
        <v>142</v>
      </c>
      <c r="G97" s="127"/>
    </row>
    <row r="98" spans="1:8" s="80" customFormat="1" ht="12.75" customHeight="1" x14ac:dyDescent="0.2">
      <c r="A98" s="134" t="s">
        <v>130</v>
      </c>
      <c r="B98" s="134"/>
      <c r="C98" s="134"/>
      <c r="D98" s="134"/>
      <c r="E98" s="80" t="s">
        <v>122</v>
      </c>
      <c r="F98" s="128" t="s">
        <v>107</v>
      </c>
      <c r="G98" s="128"/>
    </row>
    <row r="99" spans="1:8" s="80" customFormat="1" x14ac:dyDescent="0.2">
      <c r="A99" s="102"/>
      <c r="B99" s="102"/>
      <c r="C99" s="102"/>
      <c r="D99" s="102"/>
      <c r="E99" s="102"/>
      <c r="F99" s="102"/>
      <c r="G99" s="102"/>
    </row>
    <row r="100" spans="1:8" s="80" customFormat="1" ht="12.75" customHeight="1" x14ac:dyDescent="0.2">
      <c r="A100" s="167" t="s">
        <v>137</v>
      </c>
      <c r="B100" s="167"/>
      <c r="C100" s="167"/>
      <c r="D100" s="167"/>
      <c r="E100" s="103"/>
      <c r="F100" s="122" t="s">
        <v>138</v>
      </c>
      <c r="G100" s="123"/>
    </row>
    <row r="101" spans="1:8" s="80" customFormat="1" ht="12.75" customHeight="1" x14ac:dyDescent="0.2">
      <c r="A101" s="125" t="s">
        <v>131</v>
      </c>
      <c r="B101" s="125"/>
      <c r="C101" s="125"/>
      <c r="D101" s="125"/>
      <c r="E101" s="58" t="s">
        <v>122</v>
      </c>
      <c r="F101" s="124" t="s">
        <v>107</v>
      </c>
      <c r="G101" s="124"/>
    </row>
    <row r="102" spans="1:8" s="12" customFormat="1" x14ac:dyDescent="0.2">
      <c r="A102" s="66"/>
      <c r="B102" s="66"/>
      <c r="C102" s="66"/>
      <c r="D102" s="66"/>
      <c r="E102" s="9"/>
      <c r="F102" s="9"/>
      <c r="G102" s="9"/>
    </row>
    <row r="103" spans="1:8" s="12" customFormat="1" x14ac:dyDescent="0.2">
      <c r="A103" s="66"/>
      <c r="B103" s="66"/>
      <c r="C103" s="66"/>
      <c r="D103" s="66"/>
      <c r="E103" s="9"/>
      <c r="F103" s="9"/>
      <c r="G103" s="9"/>
    </row>
    <row r="104" spans="1:8" s="12" customFormat="1" ht="12.75" customHeight="1" x14ac:dyDescent="0.2">
      <c r="F104" s="9"/>
      <c r="G104" s="9"/>
      <c r="H104" s="74"/>
    </row>
  </sheetData>
  <mergeCells count="26">
    <mergeCell ref="E2:G2"/>
    <mergeCell ref="E3:G3"/>
    <mergeCell ref="A5:G7"/>
    <mergeCell ref="B20:D20"/>
    <mergeCell ref="A8:G8"/>
    <mergeCell ref="A13:E13"/>
    <mergeCell ref="A9:G10"/>
    <mergeCell ref="A14:G14"/>
    <mergeCell ref="A15:G15"/>
    <mergeCell ref="A17:G17"/>
    <mergeCell ref="A18:G18"/>
    <mergeCell ref="D19:G19"/>
    <mergeCell ref="D11:H11"/>
    <mergeCell ref="D12:H12"/>
    <mergeCell ref="C48:D48"/>
    <mergeCell ref="C54:D54"/>
    <mergeCell ref="B63:D63"/>
    <mergeCell ref="B95:D95"/>
    <mergeCell ref="A98:D98"/>
    <mergeCell ref="A97:D97"/>
    <mergeCell ref="F100:G100"/>
    <mergeCell ref="F101:G101"/>
    <mergeCell ref="A101:D101"/>
    <mergeCell ref="A100:D100"/>
    <mergeCell ref="F97:G97"/>
    <mergeCell ref="F98:G98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buhalterija</dc:creator>
  <cp:lastModifiedBy>DALIA KUGIENĖ</cp:lastModifiedBy>
  <cp:lastPrinted>2023-10-23T10:59:07Z</cp:lastPrinted>
  <dcterms:created xsi:type="dcterms:W3CDTF">2009-07-20T14:30:53Z</dcterms:created>
  <dcterms:modified xsi:type="dcterms:W3CDTF">2023-10-24T05:58:51Z</dcterms:modified>
</cp:coreProperties>
</file>